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4020" windowWidth="20280" windowHeight="4020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16" i="5" l="1"/>
  <c r="J16" i="5" s="1"/>
  <c r="I17" i="5"/>
  <c r="J17" i="5" s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<sst xmlns="http://schemas.openxmlformats.org/spreadsheetml/2006/main" count="33" uniqueCount="33">
  <si>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</si>
  <si>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</si>
  <si>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</si>
  <si>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</si>
  <si>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</si>
  <si>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</si>
  <si>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</si>
  <si>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</si>
  <si>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</si>
  <si>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</si>
  <si>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</si>
  <si>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</si>
  <si>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</si>
  <si>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</si>
  <si>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</si>
  <si>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</si>
  <si>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</si>
  <si>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</si>
  <si>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</si>
  <si>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</si>
  <si>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</si>
  <si>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</si>
  <si>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</si>
  <si>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</si>
  <si>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</si>
  <si>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</si>
  <si>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</si>
  <si>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</si>
  <si>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</si>
  <si>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</si>
  <si>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</si>
  <si>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</si>
  <si>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al  30 de Junio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</si>
</sst>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5</xdr:col>
      <xdr:colOff>185905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31" zoomScale="136" zoomScaleNormal="136" workbookViewId="0">
      <selection activeCell="G31" sqref="G31:H31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11</v>
      </c>
      <c r="E14" s="70"/>
      <c r="F14" s="18">
        <f>SUM(F16:F22)</f>
        <v>842036161.82999992</v>
      </c>
      <c r="G14" s="18">
        <f t="shared" ref="G14:H14" si="0">SUM(G16:G22)</f>
        <v>105008714989.11</v>
      </c>
      <c r="H14" s="18">
        <f t="shared" si="0"/>
        <v>104124512656.92999</v>
      </c>
      <c r="I14" s="26">
        <f>SUM(F14+G14-H14)</f>
        <v>1726238494.0100098</v>
      </c>
      <c r="J14" s="67">
        <f>SUM(I14-F14)</f>
        <v>884202332.18000984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12</v>
      </c>
      <c r="E16" s="71"/>
      <c r="F16" s="22">
        <v>553587649.67999995</v>
      </c>
      <c r="G16" s="22">
        <v>100628473142.42</v>
      </c>
      <c r="H16" s="22">
        <v>99712405420.649994</v>
      </c>
      <c r="I16" s="27">
        <f>SUM(F16+G16-H16)</f>
        <v>1469655371.4499969</v>
      </c>
      <c r="J16" s="51">
        <f t="shared" ref="J16:J22" si="1">SUM(I16-F16)</f>
        <v>916067721.769997</v>
      </c>
      <c r="K16" s="56"/>
      <c r="L16" s="1"/>
      <c r="R16" s="1"/>
      <c r="S16" s="1"/>
    </row>
    <row r="17" spans="3:19" ht="15.75" customHeight="1" x14ac:dyDescent="0.25">
      <c r="C17" s="58"/>
      <c r="D17" s="71" t="s">
        <v>13</v>
      </c>
      <c r="E17" s="71"/>
      <c r="F17" s="22">
        <v>287984596.35000002</v>
      </c>
      <c r="G17" s="22">
        <v>4367064436.5200005</v>
      </c>
      <c r="H17" s="22">
        <v>4409059390.54</v>
      </c>
      <c r="I17" s="27">
        <f>SUM(F17+G17-H17)</f>
        <v>245989642.33000088</v>
      </c>
      <c r="J17" s="51">
        <f t="shared" si="1"/>
        <v>-41994954.019999146</v>
      </c>
      <c r="K17" s="56"/>
      <c r="L17" s="1"/>
      <c r="R17" s="1"/>
      <c r="S17" s="1"/>
    </row>
    <row r="18" spans="3:19" ht="15.75" customHeight="1" x14ac:dyDescent="0.25">
      <c r="C18" s="58"/>
      <c r="D18" s="71" t="s">
        <v>14</v>
      </c>
      <c r="E18" s="71"/>
      <c r="F18" s="22">
        <v>463915.8</v>
      </c>
      <c r="G18" s="22">
        <v>13177410.17</v>
      </c>
      <c r="H18" s="22">
        <v>3047845.74</v>
      </c>
      <c r="I18" s="27">
        <f t="shared" ref="I18:I22" si="2">SUM(F18+G18-H18)</f>
        <v>10593480.23</v>
      </c>
      <c r="J18" s="27">
        <f t="shared" si="1"/>
        <v>10129564.43</v>
      </c>
      <c r="K18" s="56"/>
      <c r="L18" s="1"/>
      <c r="R18" s="1"/>
      <c r="S18" s="1"/>
    </row>
    <row r="19" spans="3:19" ht="15.75" customHeight="1" x14ac:dyDescent="0.25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16</v>
      </c>
      <c r="E20" s="71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19</v>
      </c>
      <c r="E24" s="70"/>
      <c r="F24" s="21">
        <f>SUM(F26:F34)</f>
        <v>41126197510.979607</v>
      </c>
      <c r="G24" s="21">
        <f>SUM(G26:G34)</f>
        <v>441153553.74000001</v>
      </c>
      <c r="H24" s="21">
        <f t="shared" ref="H24" si="3">SUM(H26:H34)</f>
        <v>738910178.76999998</v>
      </c>
      <c r="I24" s="21">
        <f>SUM(F24+G24-H24)</f>
        <v>40828440885.949608</v>
      </c>
      <c r="J24" s="28">
        <f>SUM(I24-F24)</f>
        <v>-297756625.02999878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20</v>
      </c>
      <c r="E26" s="71"/>
      <c r="F26" s="22">
        <v>86858191.790000007</v>
      </c>
      <c r="G26" s="22">
        <v>297315896.62</v>
      </c>
      <c r="H26" s="22">
        <v>271496817.00999999</v>
      </c>
      <c r="I26" s="29">
        <f t="shared" ref="I26:I34" si="4">SUM(F26+G26-H26)</f>
        <v>112677271.40000004</v>
      </c>
      <c r="J26" s="29">
        <f t="shared" ref="J26:J34" si="5">SUM(I26-F26)</f>
        <v>25819079.610000029</v>
      </c>
      <c r="K26" s="56"/>
      <c r="L26" s="1"/>
      <c r="R26" s="1"/>
      <c r="S26" s="1"/>
    </row>
    <row r="27" spans="3:19" ht="15.75" customHeight="1" x14ac:dyDescent="0.25">
      <c r="C27" s="58"/>
      <c r="D27" s="71" t="s">
        <v>21</v>
      </c>
      <c r="E27" s="71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22</v>
      </c>
      <c r="E28" s="71"/>
      <c r="F28" s="22">
        <v>39588119947.175003</v>
      </c>
      <c r="G28" s="22">
        <v>128610188.79000001</v>
      </c>
      <c r="H28" s="22">
        <v>399225606.25</v>
      </c>
      <c r="I28" s="29">
        <f t="shared" si="4"/>
        <v>39317504529.715004</v>
      </c>
      <c r="J28" s="29">
        <f t="shared" si="5"/>
        <v>-270615417.45999908</v>
      </c>
      <c r="K28" s="56"/>
      <c r="L28" s="1"/>
      <c r="R28" s="1"/>
      <c r="S28" s="1"/>
    </row>
    <row r="29" spans="3:19" ht="15.75" customHeight="1" x14ac:dyDescent="0.25">
      <c r="C29" s="58"/>
      <c r="D29" s="71" t="s">
        <v>23</v>
      </c>
      <c r="E29" s="71"/>
      <c r="F29" s="22">
        <v>1669963056.092</v>
      </c>
      <c r="G29" s="22">
        <v>15227468.33</v>
      </c>
      <c r="H29" s="22">
        <v>0</v>
      </c>
      <c r="I29" s="29">
        <f t="shared" si="4"/>
        <v>1685190524.4219999</v>
      </c>
      <c r="J29" s="29">
        <f t="shared" si="5"/>
        <v>15227468.329999924</v>
      </c>
      <c r="K29" s="56"/>
      <c r="L29" s="1"/>
      <c r="R29" s="1"/>
      <c r="S29" s="1"/>
    </row>
    <row r="30" spans="3:19" ht="15.75" customHeight="1" x14ac:dyDescent="0.25">
      <c r="C30" s="58"/>
      <c r="D30" s="71" t="s">
        <v>24</v>
      </c>
      <c r="E30" s="71"/>
      <c r="F30" s="22">
        <v>136211038.25999999</v>
      </c>
      <c r="G30" s="22">
        <v>0</v>
      </c>
      <c r="H30" s="22">
        <v>0</v>
      </c>
      <c r="I30" s="29">
        <f t="shared" si="4"/>
        <v>136211038.25999999</v>
      </c>
      <c r="J30" s="29">
        <f t="shared" si="5"/>
        <v>0</v>
      </c>
      <c r="K30" s="56"/>
      <c r="L30" s="1"/>
      <c r="R30" s="1"/>
      <c r="S30" s="1"/>
    </row>
    <row r="31" spans="3:19" ht="15.75" customHeight="1" x14ac:dyDescent="0.25">
      <c r="C31" s="58"/>
      <c r="D31" s="71" t="s">
        <v>25</v>
      </c>
      <c r="E31" s="71"/>
      <c r="F31" s="52">
        <v>-355243584.06739998</v>
      </c>
      <c r="G31" s="22">
        <v>0</v>
      </c>
      <c r="H31" s="22">
        <v>68187755.510000005</v>
      </c>
      <c r="I31" s="29">
        <f t="shared" si="4"/>
        <v>-423431339.57739997</v>
      </c>
      <c r="J31" s="29">
        <f t="shared" si="5"/>
        <v>-68187755.50999999</v>
      </c>
      <c r="K31" s="56"/>
      <c r="L31" s="1"/>
      <c r="R31" s="1"/>
      <c r="S31" s="1"/>
    </row>
    <row r="32" spans="3:19" ht="15.75" customHeight="1" x14ac:dyDescent="0.25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29</v>
      </c>
      <c r="E36" s="83"/>
      <c r="F36" s="61">
        <f>SUM(F14+F24)</f>
        <v>41968233672.809608</v>
      </c>
      <c r="G36" s="61">
        <f>SUM(G14+G24)</f>
        <v>105449868542.85001</v>
      </c>
      <c r="H36" s="61">
        <f>SUM(H14+H24)</f>
        <v>104863422835.7</v>
      </c>
      <c r="I36" s="62">
        <f>SUM(F36+G36-H36)</f>
        <v>42554679379.95961</v>
      </c>
      <c r="J36" s="63">
        <f>SUM(I36-F36)</f>
        <v>586445707.15000153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2020-08-07T01:03:35Z</dcterms:modified>
</cp:coreProperties>
</file>