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firstSheet="3" activeTab="6"/>
  </bookViews>
  <sheets>
    <sheet name="Estadisticas a Enero 2020" sheetId="1" r:id="rId1"/>
    <sheet name="Estadisticas a Febrero 2020" sheetId="2" r:id="rId2"/>
    <sheet name="Estadisticas a Marzo 2020" sheetId="3" r:id="rId3"/>
    <sheet name="Estadisticas a Mayo 2020" sheetId="4" r:id="rId4"/>
    <sheet name="Estadisticas a Junio 2020" sheetId="5" r:id="rId5"/>
    <sheet name="Estadisticas a JULIO 2020" sheetId="6" r:id="rId6"/>
    <sheet name="Estadisticas a AGOSTO 2020" sheetId="7" r:id="rId7"/>
  </sheets>
  <externalReferences>
    <externalReference r:id="rId8"/>
    <externalReference r:id="rId9"/>
    <externalReference r:id="rId10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1" i="7" l="1"/>
  <c r="I217" i="7"/>
  <c r="J215" i="7"/>
  <c r="E215" i="7"/>
  <c r="J214" i="7"/>
  <c r="E214" i="7"/>
  <c r="J213" i="7"/>
  <c r="E213" i="7"/>
  <c r="J212" i="7"/>
  <c r="J217" i="7" s="1"/>
  <c r="E212" i="7"/>
  <c r="I190" i="7"/>
  <c r="J187" i="7" s="1"/>
  <c r="J188" i="7"/>
  <c r="E188" i="7"/>
  <c r="E187" i="7"/>
  <c r="J186" i="7"/>
  <c r="E186" i="7"/>
  <c r="E185" i="7"/>
  <c r="J161" i="7"/>
  <c r="I161" i="7"/>
  <c r="J159" i="7"/>
  <c r="J158" i="7"/>
  <c r="E158" i="7"/>
  <c r="J157" i="7"/>
  <c r="E157" i="7"/>
  <c r="J156" i="7"/>
  <c r="E156" i="7"/>
  <c r="J150" i="7"/>
  <c r="J144" i="7"/>
  <c r="J139" i="7"/>
  <c r="J134" i="7"/>
  <c r="I102" i="7"/>
  <c r="J98" i="7" s="1"/>
  <c r="J100" i="7"/>
  <c r="J99" i="7"/>
  <c r="J97" i="7"/>
  <c r="J96" i="7"/>
  <c r="J102" i="7" s="1"/>
  <c r="J61" i="7"/>
  <c r="M59" i="7"/>
  <c r="E59" i="7"/>
  <c r="M58" i="7"/>
  <c r="E58" i="7"/>
  <c r="M57" i="7"/>
  <c r="E57" i="7"/>
  <c r="M56" i="7"/>
  <c r="E56" i="7"/>
  <c r="M55" i="7"/>
  <c r="E55" i="7"/>
  <c r="M54" i="7"/>
  <c r="E54" i="7"/>
  <c r="M53" i="7"/>
  <c r="E53" i="7"/>
  <c r="M52" i="7"/>
  <c r="E52" i="7"/>
  <c r="M51" i="7"/>
  <c r="E51" i="7"/>
  <c r="M50" i="7"/>
  <c r="E50" i="7"/>
  <c r="M49" i="7"/>
  <c r="E49" i="7"/>
  <c r="M48" i="7"/>
  <c r="E48" i="7"/>
  <c r="M47" i="7"/>
  <c r="E47" i="7"/>
  <c r="M46" i="7"/>
  <c r="E46" i="7"/>
  <c r="M45" i="7"/>
  <c r="E45" i="7"/>
  <c r="M44" i="7"/>
  <c r="M61" i="7" s="1"/>
  <c r="E44" i="7"/>
  <c r="J23" i="7"/>
  <c r="I23" i="7"/>
  <c r="L23" i="7" s="1"/>
  <c r="H23" i="7"/>
  <c r="E23" i="7"/>
  <c r="D23" i="7"/>
  <c r="F22" i="7"/>
  <c r="C23" i="7" s="1"/>
  <c r="F23" i="7" s="1"/>
  <c r="J185" i="7" l="1"/>
  <c r="J190" i="7" s="1"/>
  <c r="G251" i="6" l="1"/>
  <c r="I217" i="6"/>
  <c r="J214" i="6" s="1"/>
  <c r="J215" i="6"/>
  <c r="E215" i="6"/>
  <c r="E214" i="6"/>
  <c r="J213" i="6"/>
  <c r="E213" i="6"/>
  <c r="E212" i="6"/>
  <c r="I190" i="6"/>
  <c r="J188" i="6" s="1"/>
  <c r="E188" i="6"/>
  <c r="J187" i="6"/>
  <c r="E187" i="6"/>
  <c r="E186" i="6"/>
  <c r="J185" i="6"/>
  <c r="E185" i="6"/>
  <c r="I161" i="6"/>
  <c r="J159" i="6"/>
  <c r="J158" i="6"/>
  <c r="E158" i="6"/>
  <c r="J157" i="6"/>
  <c r="E157" i="6"/>
  <c r="J156" i="6"/>
  <c r="J161" i="6" s="1"/>
  <c r="E156" i="6"/>
  <c r="J150" i="6"/>
  <c r="J144" i="6"/>
  <c r="J139" i="6"/>
  <c r="J134" i="6"/>
  <c r="I102" i="6"/>
  <c r="J100" i="6" s="1"/>
  <c r="J97" i="6"/>
  <c r="J61" i="6"/>
  <c r="M58" i="6" s="1"/>
  <c r="M59" i="6"/>
  <c r="E59" i="6"/>
  <c r="E58" i="6"/>
  <c r="M57" i="6"/>
  <c r="E57" i="6"/>
  <c r="E56" i="6"/>
  <c r="M55" i="6"/>
  <c r="E55" i="6"/>
  <c r="E54" i="6"/>
  <c r="M53" i="6"/>
  <c r="E53" i="6"/>
  <c r="E52" i="6"/>
  <c r="M51" i="6"/>
  <c r="E51" i="6"/>
  <c r="E50" i="6"/>
  <c r="M49" i="6"/>
  <c r="E49" i="6"/>
  <c r="E48" i="6"/>
  <c r="M47" i="6"/>
  <c r="E47" i="6"/>
  <c r="E46" i="6"/>
  <c r="M45" i="6"/>
  <c r="E45" i="6"/>
  <c r="E44" i="6"/>
  <c r="J23" i="6"/>
  <c r="L23" i="6" s="1"/>
  <c r="I23" i="6"/>
  <c r="H23" i="6"/>
  <c r="E23" i="6"/>
  <c r="F22" i="6"/>
  <c r="D23" i="6" s="1"/>
  <c r="C23" i="6" l="1"/>
  <c r="F23" i="6" s="1"/>
  <c r="J98" i="6"/>
  <c r="M44" i="6"/>
  <c r="M46" i="6"/>
  <c r="M48" i="6"/>
  <c r="M50" i="6"/>
  <c r="M52" i="6"/>
  <c r="M54" i="6"/>
  <c r="M56" i="6"/>
  <c r="J99" i="6"/>
  <c r="J186" i="6"/>
  <c r="J190" i="6" s="1"/>
  <c r="J212" i="6"/>
  <c r="J217" i="6" s="1"/>
  <c r="J96" i="6"/>
  <c r="G251" i="5"/>
  <c r="I217" i="5"/>
  <c r="J215" i="5" s="1"/>
  <c r="E215" i="5"/>
  <c r="E214" i="5"/>
  <c r="E213" i="5"/>
  <c r="E212" i="5"/>
  <c r="I190" i="5"/>
  <c r="J187" i="5" s="1"/>
  <c r="J188" i="5"/>
  <c r="E188" i="5"/>
  <c r="E187" i="5"/>
  <c r="J186" i="5"/>
  <c r="E186" i="5"/>
  <c r="E185" i="5"/>
  <c r="I161" i="5"/>
  <c r="J159" i="5" s="1"/>
  <c r="E158" i="5"/>
  <c r="J157" i="5"/>
  <c r="E157" i="5"/>
  <c r="E156" i="5"/>
  <c r="J150" i="5"/>
  <c r="J144" i="5"/>
  <c r="J139" i="5"/>
  <c r="J134" i="5"/>
  <c r="I102" i="5"/>
  <c r="J100" i="5"/>
  <c r="J99" i="5"/>
  <c r="J98" i="5"/>
  <c r="J102" i="5" s="1"/>
  <c r="J97" i="5"/>
  <c r="J96" i="5"/>
  <c r="J61" i="5"/>
  <c r="M59" i="5" s="1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J23" i="5"/>
  <c r="I23" i="5"/>
  <c r="H23" i="5"/>
  <c r="L23" i="5" s="1"/>
  <c r="E23" i="5"/>
  <c r="D23" i="5"/>
  <c r="C23" i="5"/>
  <c r="F23" i="5" s="1"/>
  <c r="F22" i="5"/>
  <c r="M61" i="6" l="1"/>
  <c r="J102" i="6"/>
  <c r="M44" i="5"/>
  <c r="M46" i="5"/>
  <c r="M48" i="5"/>
  <c r="M50" i="5"/>
  <c r="M52" i="5"/>
  <c r="M54" i="5"/>
  <c r="M56" i="5"/>
  <c r="M58" i="5"/>
  <c r="J212" i="5"/>
  <c r="J214" i="5"/>
  <c r="J156" i="5"/>
  <c r="J158" i="5"/>
  <c r="M45" i="5"/>
  <c r="M47" i="5"/>
  <c r="M49" i="5"/>
  <c r="M51" i="5"/>
  <c r="M53" i="5"/>
  <c r="M55" i="5"/>
  <c r="M57" i="5"/>
  <c r="J185" i="5"/>
  <c r="J190" i="5" s="1"/>
  <c r="J213" i="5"/>
  <c r="J161" i="5" l="1"/>
  <c r="J217" i="5"/>
  <c r="M61" i="5"/>
  <c r="G250" i="4" l="1"/>
  <c r="I217" i="4"/>
  <c r="J214" i="4" s="1"/>
  <c r="J215" i="4"/>
  <c r="E215" i="4"/>
  <c r="E214" i="4"/>
  <c r="J213" i="4"/>
  <c r="E213" i="4"/>
  <c r="E212" i="4"/>
  <c r="I190" i="4"/>
  <c r="J188" i="4" s="1"/>
  <c r="E188" i="4"/>
  <c r="E187" i="4"/>
  <c r="E186" i="4"/>
  <c r="E185" i="4"/>
  <c r="I161" i="4"/>
  <c r="J159" i="4"/>
  <c r="J158" i="4"/>
  <c r="E158" i="4"/>
  <c r="J157" i="4"/>
  <c r="E157" i="4"/>
  <c r="J156" i="4"/>
  <c r="J161" i="4" s="1"/>
  <c r="E156" i="4"/>
  <c r="J150" i="4"/>
  <c r="J144" i="4"/>
  <c r="J139" i="4"/>
  <c r="J134" i="4"/>
  <c r="I102" i="4"/>
  <c r="J99" i="4" s="1"/>
  <c r="J100" i="4"/>
  <c r="J97" i="4"/>
  <c r="J96" i="4"/>
  <c r="J102" i="4" s="1"/>
  <c r="J61" i="4"/>
  <c r="M58" i="4" s="1"/>
  <c r="M59" i="4"/>
  <c r="E59" i="4"/>
  <c r="E58" i="4"/>
  <c r="M57" i="4"/>
  <c r="E57" i="4"/>
  <c r="E56" i="4"/>
  <c r="M55" i="4"/>
  <c r="E55" i="4"/>
  <c r="E54" i="4"/>
  <c r="M53" i="4"/>
  <c r="E53" i="4"/>
  <c r="E52" i="4"/>
  <c r="M51" i="4"/>
  <c r="E51" i="4"/>
  <c r="E50" i="4"/>
  <c r="M49" i="4"/>
  <c r="E49" i="4"/>
  <c r="E48" i="4"/>
  <c r="M47" i="4"/>
  <c r="E47" i="4"/>
  <c r="E46" i="4"/>
  <c r="M45" i="4"/>
  <c r="E45" i="4"/>
  <c r="E44" i="4"/>
  <c r="K23" i="4"/>
  <c r="J23" i="4"/>
  <c r="I23" i="4"/>
  <c r="H23" i="4"/>
  <c r="L23" i="4" s="1"/>
  <c r="F22" i="4"/>
  <c r="E23" i="4" s="1"/>
  <c r="C23" i="4" l="1"/>
  <c r="F23" i="4" s="1"/>
  <c r="J185" i="4"/>
  <c r="J190" i="4" s="1"/>
  <c r="J187" i="4"/>
  <c r="D23" i="4"/>
  <c r="J98" i="4"/>
  <c r="M44" i="4"/>
  <c r="M61" i="4" s="1"/>
  <c r="M46" i="4"/>
  <c r="M48" i="4"/>
  <c r="M50" i="4"/>
  <c r="M52" i="4"/>
  <c r="M54" i="4"/>
  <c r="M56" i="4"/>
  <c r="J186" i="4"/>
  <c r="J212" i="4"/>
  <c r="J217" i="4" s="1"/>
  <c r="G250" i="3"/>
  <c r="I217" i="3"/>
  <c r="J215" i="3"/>
  <c r="E215" i="3"/>
  <c r="J214" i="3"/>
  <c r="E214" i="3"/>
  <c r="J213" i="3"/>
  <c r="E213" i="3"/>
  <c r="J212" i="3"/>
  <c r="J217" i="3" s="1"/>
  <c r="E212" i="3"/>
  <c r="I190" i="3"/>
  <c r="J188" i="3" s="1"/>
  <c r="E188" i="3"/>
  <c r="E187" i="3"/>
  <c r="E186" i="3"/>
  <c r="E185" i="3"/>
  <c r="I161" i="3"/>
  <c r="J159" i="3" s="1"/>
  <c r="J158" i="3"/>
  <c r="E158" i="3"/>
  <c r="J157" i="3"/>
  <c r="E157" i="3"/>
  <c r="J156" i="3"/>
  <c r="J161" i="3" s="1"/>
  <c r="E156" i="3"/>
  <c r="J150" i="3"/>
  <c r="J144" i="3"/>
  <c r="J139" i="3"/>
  <c r="J134" i="3"/>
  <c r="I102" i="3"/>
  <c r="J100" i="3"/>
  <c r="J99" i="3"/>
  <c r="J98" i="3"/>
  <c r="J97" i="3"/>
  <c r="J96" i="3"/>
  <c r="J102" i="3" s="1"/>
  <c r="J61" i="3"/>
  <c r="M59" i="3" s="1"/>
  <c r="E59" i="3"/>
  <c r="E58" i="3"/>
  <c r="E57" i="3"/>
  <c r="E56" i="3"/>
  <c r="E55" i="3"/>
  <c r="E54" i="3"/>
  <c r="E53" i="3"/>
  <c r="E52" i="3"/>
  <c r="E51" i="3"/>
  <c r="M50" i="3"/>
  <c r="E50" i="3"/>
  <c r="M49" i="3"/>
  <c r="E49" i="3"/>
  <c r="M48" i="3"/>
  <c r="E48" i="3"/>
  <c r="M47" i="3"/>
  <c r="E47" i="3"/>
  <c r="M46" i="3"/>
  <c r="E46" i="3"/>
  <c r="M45" i="3"/>
  <c r="E45" i="3"/>
  <c r="M44" i="3"/>
  <c r="E44" i="3"/>
  <c r="D23" i="3"/>
  <c r="L22" i="3"/>
  <c r="J23" i="3" s="1"/>
  <c r="F22" i="3"/>
  <c r="E23" i="3" s="1"/>
  <c r="I23" i="3" l="1"/>
  <c r="K23" i="3"/>
  <c r="C23" i="3"/>
  <c r="F23" i="3" s="1"/>
  <c r="H23" i="3"/>
  <c r="L23" i="3" s="1"/>
  <c r="M51" i="3"/>
  <c r="M61" i="3" s="1"/>
  <c r="M52" i="3"/>
  <c r="M53" i="3"/>
  <c r="M54" i="3"/>
  <c r="M55" i="3"/>
  <c r="M56" i="3"/>
  <c r="M57" i="3"/>
  <c r="M58" i="3"/>
  <c r="J185" i="3"/>
  <c r="J186" i="3"/>
  <c r="J187" i="3"/>
  <c r="J190" i="3" l="1"/>
  <c r="G250" i="2" l="1"/>
  <c r="I217" i="2"/>
  <c r="J215" i="2" s="1"/>
  <c r="E215" i="2"/>
  <c r="J214" i="2"/>
  <c r="E214" i="2"/>
  <c r="J213" i="2"/>
  <c r="E213" i="2"/>
  <c r="J212" i="2"/>
  <c r="J217" i="2" s="1"/>
  <c r="E212" i="2"/>
  <c r="I190" i="2"/>
  <c r="J188" i="2" s="1"/>
  <c r="E188" i="2"/>
  <c r="E187" i="2"/>
  <c r="E186" i="2"/>
  <c r="E185" i="2"/>
  <c r="I161" i="2"/>
  <c r="J159" i="2" s="1"/>
  <c r="J158" i="2"/>
  <c r="E158" i="2"/>
  <c r="J157" i="2"/>
  <c r="E157" i="2"/>
  <c r="J156" i="2"/>
  <c r="J161" i="2" s="1"/>
  <c r="E156" i="2"/>
  <c r="J150" i="2"/>
  <c r="J144" i="2"/>
  <c r="J139" i="2"/>
  <c r="J134" i="2"/>
  <c r="I102" i="2"/>
  <c r="J100" i="2"/>
  <c r="J99" i="2"/>
  <c r="J98" i="2"/>
  <c r="J97" i="2"/>
  <c r="J96" i="2"/>
  <c r="J102" i="2" s="1"/>
  <c r="J61" i="2"/>
  <c r="M59" i="2" s="1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M44" i="2"/>
  <c r="E44" i="2"/>
  <c r="D23" i="2"/>
  <c r="L22" i="2"/>
  <c r="J23" i="2" s="1"/>
  <c r="F22" i="2"/>
  <c r="E23" i="2" s="1"/>
  <c r="I23" i="2" l="1"/>
  <c r="K23" i="2"/>
  <c r="C23" i="2"/>
  <c r="F23" i="2" s="1"/>
  <c r="H23" i="2"/>
  <c r="L23" i="2" s="1"/>
  <c r="M45" i="2"/>
  <c r="M61" i="2" s="1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J185" i="2"/>
  <c r="J186" i="2"/>
  <c r="J187" i="2"/>
  <c r="J190" i="2" l="1"/>
  <c r="J139" i="1" l="1"/>
  <c r="E49" i="1"/>
  <c r="J150" i="1"/>
  <c r="G250" i="1"/>
  <c r="J61" i="1" l="1"/>
  <c r="F22" i="1" l="1"/>
  <c r="I161" i="1"/>
  <c r="J159" i="1" s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215" i="1"/>
  <c r="E214" i="1"/>
  <c r="E213" i="1"/>
  <c r="E212" i="1"/>
  <c r="E188" i="1"/>
  <c r="E187" i="1"/>
  <c r="E186" i="1"/>
  <c r="E185" i="1"/>
  <c r="E158" i="1"/>
  <c r="E157" i="1"/>
  <c r="E156" i="1"/>
  <c r="J144" i="1"/>
  <c r="J134" i="1"/>
  <c r="M56" i="1"/>
  <c r="D23" i="1" l="1"/>
  <c r="E23" i="1"/>
  <c r="C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17" i="1"/>
  <c r="J215" i="1" s="1"/>
  <c r="I102" i="1"/>
  <c r="J99" i="1" s="1"/>
  <c r="I190" i="1"/>
  <c r="J185" i="1" s="1"/>
  <c r="F23" i="1" l="1"/>
  <c r="K23" i="1"/>
  <c r="H23" i="1"/>
  <c r="J23" i="1"/>
  <c r="J186" i="1"/>
  <c r="J213" i="1"/>
  <c r="J214" i="1"/>
  <c r="J212" i="1"/>
  <c r="J98" i="1"/>
  <c r="J97" i="1"/>
  <c r="J188" i="1"/>
  <c r="J187" i="1"/>
  <c r="J96" i="1"/>
  <c r="J100" i="1"/>
  <c r="M61" i="1"/>
  <c r="L23" i="1" l="1"/>
  <c r="J190" i="1"/>
  <c r="J217" i="1"/>
  <c r="J102" i="1"/>
  <c r="J157" i="1" l="1"/>
  <c r="J158" i="1"/>
  <c r="J156" i="1"/>
  <c r="J161" i="1" l="1"/>
</calcChain>
</file>

<file path=xl/sharedStrings.xml><?xml version="1.0" encoding="utf-8"?>
<sst xmlns="http://schemas.openxmlformats.org/spreadsheetml/2006/main" count="409" uniqueCount="55">
  <si>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</si>
  <si>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</si>
  <si>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</si>
  <si>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</si>
  <si>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</si>
  <si>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</si>
  <si>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</si>
  <si>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</si>
  <si>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</si>
  <si>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</si>
  <si>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</si>
  <si>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</si>
  <si>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</si>
  <si>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</si>
  <si>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</si>
  <si>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</si>
  <si>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</si>
  <si>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</si>
  <si>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</si>
  <si>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</si>
  <si>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</si>
  <si>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</si>
  <si>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</si>
  <si>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</si>
  <si>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</si>
  <si>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</si>
  <si>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</si>
  <si>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</si>
  <si>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</si>
  <si>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 xml:space="preserve">UNIDAD DE TRANSPARENCIA Sistema DIF Zapopan </t>
  </si>
  <si>
    <t>SOLICITUDES CONTESTADAS POR DIRECCION O DEPARTAMENTO</t>
  </si>
  <si>
    <t>Presidencia</t>
  </si>
  <si>
    <t>Dirección General</t>
  </si>
  <si>
    <t>Dirección Jurídica</t>
  </si>
  <si>
    <t>Dirección de Servicios</t>
  </si>
  <si>
    <t>Dirección de Programas</t>
  </si>
  <si>
    <t>Contraloría</t>
  </si>
  <si>
    <t>Dirección de Planeación</t>
  </si>
  <si>
    <t>Dirección de Administración y Finanzas</t>
  </si>
  <si>
    <t>Fundamental</t>
  </si>
  <si>
    <t>Debido a que las solicitudes de información se envían a diversas de direcciones, el número no es coincidente con el total de solicitudes respondidas en el mes</t>
  </si>
  <si>
    <t>SOLICITUDES REMITIDAS POR EL ITEI U OTROS SUJETOS OBLIGADOS</t>
  </si>
  <si>
    <t xml:space="preserve">  </t>
  </si>
  <si>
    <t xml:space="preserve">Relaciones Públicas y Recaudación de Fondos </t>
  </si>
  <si>
    <t>Unidad de Transparencia</t>
  </si>
  <si>
    <t>SOLICITUDES REMITIDAS POR OTROS SUJETOS OBLIGADOS</t>
  </si>
  <si>
    <t xml:space="preserve"> </t>
  </si>
  <si>
    <t>INFORMACIÓN ESTADÍSTICA A ENERO 2020</t>
  </si>
  <si>
    <t>INFORMACIÓN ESTADÍSTICA A FEBRERO 2020</t>
  </si>
  <si>
    <t>INFORMACIÓN ESTADÍSTICA A MARZO 2020</t>
  </si>
  <si>
    <t>INFORMACIÓN ESTADÍSTICA A MAYO 2020</t>
  </si>
  <si>
    <t>INFORMACIÓN ESTADÍSTICA A JUNIO 2020</t>
  </si>
  <si>
    <t>Coordinación de Archivo</t>
  </si>
  <si>
    <t>INFORMACIÓN ESTADÍSTICA A JULIO 2020</t>
  </si>
  <si>
    <t>INFORMACIÓN ESTADÍSTICA A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</si>
</sst>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0" xfId="0" applyFill="1"/>
    <xf numFmtId="0" fontId="11" fillId="5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5" fillId="7" borderId="4" xfId="2" applyFont="1" applyFill="1" applyBorder="1" applyAlignment="1"/>
    <xf numFmtId="0" fontId="15" fillId="7" borderId="5" xfId="2" applyFont="1" applyFill="1" applyBorder="1" applyAlignment="1"/>
    <xf numFmtId="0" fontId="15" fillId="7" borderId="6" xfId="2" applyFont="1" applyFill="1" applyBorder="1" applyAlignment="1"/>
    <xf numFmtId="9" fontId="12" fillId="7" borderId="24" xfId="1" applyFont="1" applyFill="1" applyBorder="1" applyAlignment="1">
      <alignment horizontal="center"/>
    </xf>
    <xf numFmtId="0" fontId="15" fillId="7" borderId="7" xfId="2" applyFont="1" applyFill="1" applyBorder="1" applyAlignment="1"/>
    <xf numFmtId="0" fontId="15" fillId="7" borderId="8" xfId="2" applyFont="1" applyFill="1" applyBorder="1" applyAlignment="1"/>
    <xf numFmtId="0" fontId="15" fillId="7" borderId="9" xfId="2" applyFont="1" applyFill="1" applyBorder="1" applyAlignment="1"/>
    <xf numFmtId="0" fontId="15" fillId="7" borderId="2" xfId="2" applyFont="1" applyFill="1" applyBorder="1" applyAlignment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 applyAlignment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 applyAlignment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wrapText="1"/>
    </xf>
    <xf numFmtId="0" fontId="2" fillId="7" borderId="24" xfId="0" applyFont="1" applyFill="1" applyBorder="1"/>
    <xf numFmtId="0" fontId="6" fillId="5" borderId="0" xfId="2" applyFont="1" applyFill="1" applyBorder="1" applyAlignment="1">
      <alignment horizontal="left" wrapText="1"/>
    </xf>
    <xf numFmtId="0" fontId="6" fillId="7" borderId="22" xfId="2" applyFont="1" applyFill="1" applyBorder="1" applyAlignment="1">
      <alignment horizontal="left" wrapText="1"/>
    </xf>
    <xf numFmtId="0" fontId="6" fillId="7" borderId="20" xfId="2" applyFont="1" applyFill="1" applyBorder="1" applyAlignment="1">
      <alignment horizontal="left"/>
    </xf>
    <xf numFmtId="0" fontId="6" fillId="5" borderId="0" xfId="2" applyFont="1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2" fillId="7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9" xfId="2" applyFont="1" applyFill="1" applyBorder="1" applyAlignment="1">
      <alignment horizontal="left" wrapText="1"/>
    </xf>
    <xf numFmtId="0" fontId="6" fillId="7" borderId="21" xfId="2" applyFont="1" applyFill="1" applyBorder="1" applyAlignment="1">
      <alignment horizontal="left" wrapText="1"/>
    </xf>
    <xf numFmtId="0" fontId="0" fillId="7" borderId="20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25" xfId="0" applyFill="1" applyBorder="1" applyAlignment="1">
      <alignment horizontal="center" wrapText="1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1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0" fillId="7" borderId="26" xfId="0" applyFill="1" applyBorder="1" applyAlignment="1">
      <alignment horizontal="center" wrapText="1"/>
    </xf>
    <xf numFmtId="0" fontId="0" fillId="7" borderId="27" xfId="0" applyFill="1" applyBorder="1" applyAlignment="1">
      <alignment horizontal="center" wrapText="1"/>
    </xf>
    <xf numFmtId="0" fontId="0" fillId="7" borderId="19" xfId="0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56288384"/>
        <c:axId val="56289920"/>
        <c:axId val="0"/>
      </c:bar3DChart>
      <c:catAx>
        <c:axId val="5628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56289920"/>
        <c:crosses val="autoZero"/>
        <c:auto val="1"/>
        <c:lblAlgn val="ctr"/>
        <c:lblOffset val="100"/>
        <c:noMultiLvlLbl val="0"/>
      </c:catAx>
      <c:valAx>
        <c:axId val="56289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628838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56436224"/>
        <c:axId val="56437376"/>
        <c:axId val="0"/>
      </c:bar3DChart>
      <c:catAx>
        <c:axId val="56436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56437376"/>
        <c:crosses val="autoZero"/>
        <c:auto val="1"/>
        <c:lblAlgn val="ctr"/>
        <c:lblOffset val="100"/>
        <c:noMultiLvlLbl val="0"/>
      </c:catAx>
      <c:valAx>
        <c:axId val="56437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643622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Febrero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Febrero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Febrero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Febrero 2020'!$I$96:$I$100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56521472"/>
        <c:axId val="56523008"/>
        <c:axId val="0"/>
      </c:bar3DChart>
      <c:catAx>
        <c:axId val="5652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56523008"/>
        <c:crosses val="autoZero"/>
        <c:auto val="1"/>
        <c:lblAlgn val="ctr"/>
        <c:lblOffset val="100"/>
        <c:noMultiLvlLbl val="0"/>
      </c:catAx>
      <c:valAx>
        <c:axId val="565230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652147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Febrero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Febrero 2020'!$F$156:$F$159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Febrero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Febrero 2020'!$H$156:$H$159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Febrero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Febrero 2020'!$G$156:$G$159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Febrero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Febrero 2020'!$I$156:$I$159</c:f>
              <c:numCache>
                <c:formatCode>General</c:formatCode>
                <c:ptCount val="4"/>
                <c:pt idx="0">
                  <c:v>31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Febrero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Febrero 2020'!$J$156:$J$159</c:f>
              <c:numCache>
                <c:formatCode>0%</c:formatCode>
                <c:ptCount val="4"/>
                <c:pt idx="0">
                  <c:v>0.86111111111111116</c:v>
                </c:pt>
                <c:pt idx="1">
                  <c:v>8.3333333333333329E-2</c:v>
                </c:pt>
                <c:pt idx="2">
                  <c:v>5.5555555555555552E-2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56563200"/>
        <c:axId val="56564736"/>
        <c:axId val="0"/>
      </c:bar3DChart>
      <c:catAx>
        <c:axId val="565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56564736"/>
        <c:crosses val="autoZero"/>
        <c:auto val="1"/>
        <c:lblAlgn val="ctr"/>
        <c:lblOffset val="100"/>
        <c:noMultiLvlLbl val="0"/>
      </c:catAx>
      <c:valAx>
        <c:axId val="56564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5656320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Febrero 2020'!$F$212:$F$215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Febrero 2020'!$G$212:$G$215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Febrero 2020'!$H$212:$H$215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Febrero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Febrero 2020'!$I$212:$I$215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Febrero 2020'!$J$212:$J$215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9748224"/>
        <c:axId val="89749760"/>
        <c:axId val="0"/>
      </c:bar3DChart>
      <c:catAx>
        <c:axId val="8974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9749760"/>
        <c:crosses val="autoZero"/>
        <c:auto val="1"/>
        <c:lblAlgn val="ctr"/>
        <c:lblOffset val="100"/>
        <c:noMultiLvlLbl val="0"/>
      </c:catAx>
      <c:valAx>
        <c:axId val="89749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97482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Febrero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Febrero 2020'!$C$22:$E$22</c:f>
              <c:numCache>
                <c:formatCode>General</c:formatCode>
                <c:ptCount val="3"/>
                <c:pt idx="0">
                  <c:v>20</c:v>
                </c:pt>
                <c:pt idx="1">
                  <c:v>1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Febrero 2020'!$C$23:$E$23</c:f>
              <c:numCache>
                <c:formatCode>0%</c:formatCode>
                <c:ptCount val="3"/>
                <c:pt idx="0">
                  <c:v>0.5</c:v>
                </c:pt>
                <c:pt idx="1">
                  <c:v>2.5000000000000001E-2</c:v>
                </c:pt>
                <c:pt idx="2">
                  <c:v>0.47499999999999998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0978944"/>
        <c:axId val="90988928"/>
        <c:axId val="0"/>
      </c:bar3DChart>
      <c:catAx>
        <c:axId val="90978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0988928"/>
        <c:crosses val="autoZero"/>
        <c:auto val="1"/>
        <c:lblAlgn val="ctr"/>
        <c:lblOffset val="100"/>
        <c:noMultiLvlLbl val="0"/>
      </c:catAx>
      <c:valAx>
        <c:axId val="90988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097894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Febrero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Febrero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Febrero 2020'!$H$22:$K$22</c:f>
              <c:numCache>
                <c:formatCode>General</c:formatCode>
                <c:ptCount val="4"/>
                <c:pt idx="0">
                  <c:v>14</c:v>
                </c:pt>
                <c:pt idx="1">
                  <c:v>21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Febrero 2020'!$H$23:$K$23</c:f>
              <c:numCache>
                <c:formatCode>0%</c:formatCode>
                <c:ptCount val="4"/>
                <c:pt idx="0">
                  <c:v>0.35</c:v>
                </c:pt>
                <c:pt idx="1">
                  <c:v>0.52500000000000002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1027712"/>
        <c:axId val="91031424"/>
        <c:axId val="0"/>
      </c:bar3DChart>
      <c:catAx>
        <c:axId val="9102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1031424"/>
        <c:crosses val="autoZero"/>
        <c:auto val="1"/>
        <c:lblAlgn val="ctr"/>
        <c:lblOffset val="100"/>
        <c:noMultiLvlLbl val="0"/>
      </c:catAx>
      <c:valAx>
        <c:axId val="910314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102771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Febrero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Febrero 2020'!$G$185:$G$188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Febrero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Febrero 2020'!$H$185:$H$188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Febrero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Febrero 2020'!$I$185:$I$188</c:f>
              <c:numCache>
                <c:formatCode>General</c:formatCode>
                <c:ptCount val="4"/>
                <c:pt idx="0">
                  <c:v>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Febrero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Febrero 2020'!$J$185:$J$188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1362432"/>
        <c:axId val="91363968"/>
        <c:axId val="0"/>
      </c:bar3DChart>
      <c:catAx>
        <c:axId val="9136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1363968"/>
        <c:crosses val="autoZero"/>
        <c:auto val="1"/>
        <c:lblAlgn val="ctr"/>
        <c:lblOffset val="100"/>
        <c:noMultiLvlLbl val="0"/>
      </c:catAx>
      <c:valAx>
        <c:axId val="91363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13624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Febrero 2020'!$E$239:$E$249</c:f>
              <c:strCache>
                <c:ptCount val="11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</c:strCache>
            </c:strRef>
          </c:cat>
          <c:val>
            <c:numRef>
              <c:f>'Estadisticas a Febrero 2020'!$F$239:$F$249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Febrero 2020'!$E$239:$E$249</c:f>
              <c:strCache>
                <c:ptCount val="11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</c:strCache>
            </c:strRef>
          </c:cat>
          <c:val>
            <c:numRef>
              <c:f>'Estadisticas a Febrero 2020'!$G$239:$G$249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11</c:v>
                </c:pt>
                <c:pt idx="5">
                  <c:v>1</c:v>
                </c:pt>
                <c:pt idx="6">
                  <c:v>0</c:v>
                </c:pt>
                <c:pt idx="7">
                  <c:v>17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399296"/>
        <c:axId val="91400832"/>
        <c:axId val="0"/>
      </c:bar3DChart>
      <c:catAx>
        <c:axId val="913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00832"/>
        <c:crosses val="autoZero"/>
        <c:auto val="1"/>
        <c:lblAlgn val="ctr"/>
        <c:lblOffset val="100"/>
        <c:noMultiLvlLbl val="0"/>
      </c:catAx>
      <c:valAx>
        <c:axId val="914008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139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Febrero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Febrero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Febrero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Febrero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Febrero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Febrero 2020'!$J$44:$J$59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766144"/>
        <c:axId val="91776128"/>
        <c:axId val="0"/>
      </c:bar3DChart>
      <c:catAx>
        <c:axId val="917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76128"/>
        <c:crosses val="autoZero"/>
        <c:auto val="1"/>
        <c:lblAlgn val="ctr"/>
        <c:lblOffset val="100"/>
        <c:noMultiLvlLbl val="0"/>
      </c:catAx>
      <c:valAx>
        <c:axId val="91776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6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5757440"/>
        <c:axId val="95758976"/>
        <c:axId val="0"/>
      </c:bar3DChart>
      <c:catAx>
        <c:axId val="9575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5758976"/>
        <c:crosses val="autoZero"/>
        <c:auto val="1"/>
        <c:lblAlgn val="ctr"/>
        <c:lblOffset val="100"/>
        <c:noMultiLvlLbl val="0"/>
      </c:catAx>
      <c:valAx>
        <c:axId val="95758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575744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Enero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Enero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Enero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Enero 2020'!$I$96:$I$100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58901248"/>
        <c:axId val="58902784"/>
        <c:axId val="0"/>
      </c:bar3DChart>
      <c:catAx>
        <c:axId val="589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58902784"/>
        <c:crosses val="autoZero"/>
        <c:auto val="1"/>
        <c:lblAlgn val="ctr"/>
        <c:lblOffset val="100"/>
        <c:noMultiLvlLbl val="0"/>
      </c:catAx>
      <c:valAx>
        <c:axId val="58902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589012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Marzo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Marzo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Marzo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Marzo 2020'!$I$96:$I$100</c:f>
              <c:numCache>
                <c:formatCode>General</c:formatCode>
                <c:ptCount val="5"/>
                <c:pt idx="0">
                  <c:v>11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5810304"/>
        <c:axId val="95811840"/>
        <c:axId val="0"/>
      </c:bar3DChart>
      <c:catAx>
        <c:axId val="958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5811840"/>
        <c:crosses val="autoZero"/>
        <c:auto val="1"/>
        <c:lblAlgn val="ctr"/>
        <c:lblOffset val="100"/>
        <c:noMultiLvlLbl val="0"/>
      </c:catAx>
      <c:valAx>
        <c:axId val="9581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58103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Marzo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2020'!$F$156:$F$159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Marzo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2020'!$H$156:$H$159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Marzo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2020'!$G$156:$G$159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2020'!$I$156:$I$159</c:f>
              <c:numCache>
                <c:formatCode>General</c:formatCode>
                <c:ptCount val="4"/>
                <c:pt idx="0">
                  <c:v>11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Marzo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Marzo 2020'!$J$156:$J$159</c:f>
              <c:numCache>
                <c:formatCode>0%</c:formatCode>
                <c:ptCount val="4"/>
                <c:pt idx="0">
                  <c:v>0.84615384615384615</c:v>
                </c:pt>
                <c:pt idx="1">
                  <c:v>0.15384615384615385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6396800"/>
        <c:axId val="96398336"/>
        <c:axId val="0"/>
      </c:bar3DChart>
      <c:catAx>
        <c:axId val="963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6398336"/>
        <c:crosses val="autoZero"/>
        <c:auto val="1"/>
        <c:lblAlgn val="ctr"/>
        <c:lblOffset val="100"/>
        <c:noMultiLvlLbl val="0"/>
      </c:catAx>
      <c:valAx>
        <c:axId val="96398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39680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2020'!$F$212:$F$215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2020'!$G$212:$G$215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2020'!$H$212:$H$215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Marzo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2020'!$I$212:$I$215</c:f>
              <c:numCache>
                <c:formatCode>General</c:formatCode>
                <c:ptCount val="4"/>
                <c:pt idx="0">
                  <c:v>2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Marzo 2020'!$J$212:$J$215</c:f>
              <c:numCache>
                <c:formatCode>0%</c:formatCode>
                <c:ptCount val="4"/>
                <c:pt idx="0">
                  <c:v>0.15384615384615385</c:v>
                </c:pt>
                <c:pt idx="1">
                  <c:v>0.84615384615384615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6830208"/>
        <c:axId val="96831744"/>
        <c:axId val="0"/>
      </c:bar3DChart>
      <c:catAx>
        <c:axId val="9683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6831744"/>
        <c:crosses val="autoZero"/>
        <c:auto val="1"/>
        <c:lblAlgn val="ctr"/>
        <c:lblOffset val="100"/>
        <c:noMultiLvlLbl val="0"/>
      </c:catAx>
      <c:valAx>
        <c:axId val="96831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8302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Marzo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Marzo 2020'!$C$22:$E$22</c:f>
              <c:numCache>
                <c:formatCode>General</c:formatCode>
                <c:ptCount val="3"/>
                <c:pt idx="0">
                  <c:v>2</c:v>
                </c:pt>
                <c:pt idx="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Marzo 2020'!$C$23:$E$23</c:f>
              <c:numCache>
                <c:formatCode>0%</c:formatCode>
                <c:ptCount val="3"/>
                <c:pt idx="0">
                  <c:v>0.15384615384615385</c:v>
                </c:pt>
                <c:pt idx="1">
                  <c:v>0</c:v>
                </c:pt>
                <c:pt idx="2">
                  <c:v>0.84615384615384615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7143424"/>
        <c:axId val="97161600"/>
        <c:axId val="0"/>
      </c:bar3DChart>
      <c:catAx>
        <c:axId val="97143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7161600"/>
        <c:crosses val="autoZero"/>
        <c:auto val="1"/>
        <c:lblAlgn val="ctr"/>
        <c:lblOffset val="100"/>
        <c:noMultiLvlLbl val="0"/>
      </c:catAx>
      <c:valAx>
        <c:axId val="97161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714342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Marzo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Marzo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Marzo 2020'!$H$22:$K$22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Marzo 2020'!$H$23:$K$23</c:f>
              <c:numCache>
                <c:formatCode>0%</c:formatCode>
                <c:ptCount val="4"/>
                <c:pt idx="0">
                  <c:v>0.30769230769230771</c:v>
                </c:pt>
                <c:pt idx="1">
                  <c:v>0.30769230769230771</c:v>
                </c:pt>
                <c:pt idx="2">
                  <c:v>0</c:v>
                </c:pt>
                <c:pt idx="3">
                  <c:v>0.38461538461538464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6600832"/>
        <c:axId val="96602368"/>
        <c:axId val="0"/>
      </c:bar3DChart>
      <c:catAx>
        <c:axId val="966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6602368"/>
        <c:crosses val="autoZero"/>
        <c:auto val="1"/>
        <c:lblAlgn val="ctr"/>
        <c:lblOffset val="100"/>
        <c:noMultiLvlLbl val="0"/>
      </c:catAx>
      <c:valAx>
        <c:axId val="96602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660083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2020'!$G$185:$G$188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2020'!$H$185:$H$188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2020'!$I$185:$I$188</c:f>
              <c:numCache>
                <c:formatCode>General</c:formatCode>
                <c:ptCount val="4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Marzo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Marzo 2020'!$J$185:$J$188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6678656"/>
        <c:axId val="96680192"/>
        <c:axId val="0"/>
      </c:bar3DChart>
      <c:catAx>
        <c:axId val="96678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6680192"/>
        <c:crosses val="autoZero"/>
        <c:auto val="1"/>
        <c:lblAlgn val="ctr"/>
        <c:lblOffset val="100"/>
        <c:noMultiLvlLbl val="0"/>
      </c:catAx>
      <c:valAx>
        <c:axId val="9668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6786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Marzo 2020'!$E$239:$E$249</c:f>
              <c:strCache>
                <c:ptCount val="11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</c:strCache>
            </c:strRef>
          </c:cat>
          <c:val>
            <c:numRef>
              <c:f>'Estadisticas a Marzo 2020'!$F$239:$F$249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Marzo 2020'!$E$239:$E$249</c:f>
              <c:strCache>
                <c:ptCount val="11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</c:strCache>
            </c:strRef>
          </c:cat>
          <c:val>
            <c:numRef>
              <c:f>'Estadisticas a Marzo 2020'!$G$239:$G$249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706944"/>
        <c:axId val="96708480"/>
        <c:axId val="0"/>
      </c:bar3DChart>
      <c:catAx>
        <c:axId val="9670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708480"/>
        <c:crosses val="autoZero"/>
        <c:auto val="1"/>
        <c:lblAlgn val="ctr"/>
        <c:lblOffset val="100"/>
        <c:noMultiLvlLbl val="0"/>
      </c:catAx>
      <c:valAx>
        <c:axId val="96708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70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Marzo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Marzo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479296"/>
        <c:axId val="97485184"/>
        <c:axId val="0"/>
      </c:bar3DChart>
      <c:catAx>
        <c:axId val="9747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485184"/>
        <c:crosses val="autoZero"/>
        <c:auto val="1"/>
        <c:lblAlgn val="ctr"/>
        <c:lblOffset val="100"/>
        <c:noMultiLvlLbl val="0"/>
      </c:catAx>
      <c:valAx>
        <c:axId val="9748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47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4359936"/>
        <c:axId val="94361472"/>
        <c:axId val="0"/>
      </c:bar3DChart>
      <c:catAx>
        <c:axId val="94359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4361472"/>
        <c:crosses val="autoZero"/>
        <c:auto val="1"/>
        <c:lblAlgn val="ctr"/>
        <c:lblOffset val="100"/>
        <c:noMultiLvlLbl val="0"/>
      </c:catAx>
      <c:valAx>
        <c:axId val="94361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435993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Mayo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Mayo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Mayo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Mayo 2020'!$I$96:$I$100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4478336"/>
        <c:axId val="94479872"/>
        <c:axId val="0"/>
      </c:bar3DChart>
      <c:catAx>
        <c:axId val="944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4479872"/>
        <c:crosses val="autoZero"/>
        <c:auto val="1"/>
        <c:lblAlgn val="ctr"/>
        <c:lblOffset val="100"/>
        <c:noMultiLvlLbl val="0"/>
      </c:catAx>
      <c:valAx>
        <c:axId val="94479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447833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Enero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Enero 2020'!$F$156:$F$159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Enero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Enero 2020'!$H$156:$H$159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Enero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Enero 2020'!$G$156:$G$159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Enero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Enero 2020'!$I$156:$I$159</c:f>
              <c:numCache>
                <c:formatCode>General</c:formatCode>
                <c:ptCount val="4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Enero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Enero 2020'!$J$156:$J$159</c:f>
              <c:numCache>
                <c:formatCode>0%</c:formatCode>
                <c:ptCount val="4"/>
                <c:pt idx="0">
                  <c:v>0.91666666666666663</c:v>
                </c:pt>
                <c:pt idx="1">
                  <c:v>8.3333333333333329E-2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82302464"/>
        <c:axId val="82304000"/>
        <c:axId val="0"/>
      </c:bar3DChart>
      <c:catAx>
        <c:axId val="8230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82304000"/>
        <c:crosses val="autoZero"/>
        <c:auto val="1"/>
        <c:lblAlgn val="ctr"/>
        <c:lblOffset val="100"/>
        <c:noMultiLvlLbl val="0"/>
      </c:catAx>
      <c:valAx>
        <c:axId val="82304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230246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Mayo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Mayo 2020'!$F$156:$F$159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Mayo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Mayo 2020'!$H$156:$H$159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Mayo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Mayo 2020'!$G$156:$G$159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Mayo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Mayo 2020'!$I$156:$I$159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Mayo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Mayo 2020'!$J$156:$J$159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7817344"/>
        <c:axId val="97818880"/>
        <c:axId val="0"/>
      </c:bar3DChart>
      <c:catAx>
        <c:axId val="9781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7818880"/>
        <c:crosses val="autoZero"/>
        <c:auto val="1"/>
        <c:lblAlgn val="ctr"/>
        <c:lblOffset val="100"/>
        <c:noMultiLvlLbl val="0"/>
      </c:catAx>
      <c:valAx>
        <c:axId val="97818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781734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Mayo 2020'!$F$212:$F$215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Mayo 2020'!$G$212:$G$215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Mayo 2020'!$H$212:$H$215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Mayo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Mayo 2020'!$I$212:$I$215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Mayo 2020'!$J$212:$J$215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7615872"/>
        <c:axId val="97617408"/>
        <c:axId val="0"/>
      </c:bar3DChart>
      <c:catAx>
        <c:axId val="976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7617408"/>
        <c:crosses val="autoZero"/>
        <c:auto val="1"/>
        <c:lblAlgn val="ctr"/>
        <c:lblOffset val="100"/>
        <c:noMultiLvlLbl val="0"/>
      </c:catAx>
      <c:valAx>
        <c:axId val="97617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761587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Mayo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Mayo 2020'!$C$22:$E$22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Mayo 2020'!$C$23:$E$23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7646464"/>
        <c:axId val="97648000"/>
        <c:axId val="0"/>
      </c:bar3DChart>
      <c:catAx>
        <c:axId val="97646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7648000"/>
        <c:crosses val="autoZero"/>
        <c:auto val="1"/>
        <c:lblAlgn val="ctr"/>
        <c:lblOffset val="100"/>
        <c:noMultiLvlLbl val="0"/>
      </c:catAx>
      <c:valAx>
        <c:axId val="97648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764646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Mayo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Mayo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Mayo 2020'!$H$22:$K$22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Mayo 2020'!$H$23:$K$23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7691136"/>
        <c:axId val="97707136"/>
        <c:axId val="0"/>
      </c:bar3DChart>
      <c:catAx>
        <c:axId val="976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7707136"/>
        <c:crosses val="autoZero"/>
        <c:auto val="1"/>
        <c:lblAlgn val="ctr"/>
        <c:lblOffset val="100"/>
        <c:noMultiLvlLbl val="0"/>
      </c:catAx>
      <c:valAx>
        <c:axId val="97707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769113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Mayo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Mayo 2020'!$G$185:$G$188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Mayo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Mayo 2020'!$H$185:$H$188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Mayo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Mayo 2020'!$I$185:$I$188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Mayo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Mayo 2020'!$J$185:$J$188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7751424"/>
        <c:axId val="97752960"/>
        <c:axId val="0"/>
      </c:bar3DChart>
      <c:catAx>
        <c:axId val="9775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7752960"/>
        <c:crosses val="autoZero"/>
        <c:auto val="1"/>
        <c:lblAlgn val="ctr"/>
        <c:lblOffset val="100"/>
        <c:noMultiLvlLbl val="0"/>
      </c:catAx>
      <c:valAx>
        <c:axId val="97752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77514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 2020'!$E$239:$E$249</c:f>
              <c:strCache>
                <c:ptCount val="11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</c:strCache>
            </c:strRef>
          </c:cat>
          <c:val>
            <c:numRef>
              <c:f>'Estadisticas a Mayo 2020'!$F$239:$F$249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Mayo 2020'!$E$239:$E$249</c:f>
              <c:strCache>
                <c:ptCount val="11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</c:strCache>
            </c:strRef>
          </c:cat>
          <c:val>
            <c:numRef>
              <c:f>'Estadisticas a Mayo 2020'!$G$239:$G$249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865728"/>
        <c:axId val="97867264"/>
        <c:axId val="0"/>
      </c:bar3DChart>
      <c:catAx>
        <c:axId val="978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867264"/>
        <c:crosses val="autoZero"/>
        <c:auto val="1"/>
        <c:lblAlgn val="ctr"/>
        <c:lblOffset val="100"/>
        <c:noMultiLvlLbl val="0"/>
      </c:catAx>
      <c:valAx>
        <c:axId val="978672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786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Mayo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Mayo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Mayo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Mayo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Mayo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Mayo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982720"/>
        <c:axId val="97992704"/>
        <c:axId val="0"/>
      </c:bar3DChart>
      <c:catAx>
        <c:axId val="979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992704"/>
        <c:crosses val="autoZero"/>
        <c:auto val="1"/>
        <c:lblAlgn val="ctr"/>
        <c:lblOffset val="100"/>
        <c:noMultiLvlLbl val="0"/>
      </c:catAx>
      <c:valAx>
        <c:axId val="97992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98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7300480"/>
        <c:axId val="97302016"/>
        <c:axId val="0"/>
      </c:bar3DChart>
      <c:catAx>
        <c:axId val="97300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97302016"/>
        <c:crosses val="autoZero"/>
        <c:auto val="1"/>
        <c:lblAlgn val="ctr"/>
        <c:lblOffset val="100"/>
        <c:noMultiLvlLbl val="0"/>
      </c:catAx>
      <c:valAx>
        <c:axId val="97302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730048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Junio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Junio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Junio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Junio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Junio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Junio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Junio 2020'!$I$96:$I$100</c:f>
              <c:numCache>
                <c:formatCode>General</c:formatCode>
                <c:ptCount val="5"/>
                <c:pt idx="0">
                  <c:v>24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7197440"/>
        <c:axId val="97203328"/>
        <c:axId val="0"/>
      </c:bar3DChart>
      <c:catAx>
        <c:axId val="971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97203328"/>
        <c:crosses val="autoZero"/>
        <c:auto val="1"/>
        <c:lblAlgn val="ctr"/>
        <c:lblOffset val="100"/>
        <c:noMultiLvlLbl val="0"/>
      </c:catAx>
      <c:valAx>
        <c:axId val="9720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71974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Junio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Junio 2020'!$F$156:$F$159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Junio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Junio 2020'!$H$156:$H$159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Junio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Junio 2020'!$G$156:$G$159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Junio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Junio 2020'!$I$156:$I$159</c:f>
              <c:numCache>
                <c:formatCode>General</c:formatCode>
                <c:ptCount val="4"/>
                <c:pt idx="0">
                  <c:v>22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Junio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Junio 2020'!$J$156:$J$159</c:f>
              <c:numCache>
                <c:formatCode>0%</c:formatCode>
                <c:ptCount val="4"/>
                <c:pt idx="0">
                  <c:v>0.70967741935483875</c:v>
                </c:pt>
                <c:pt idx="1">
                  <c:v>0.29032258064516131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7354112"/>
        <c:axId val="97355648"/>
        <c:axId val="0"/>
      </c:bar3DChart>
      <c:catAx>
        <c:axId val="9735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97355648"/>
        <c:crosses val="autoZero"/>
        <c:auto val="1"/>
        <c:lblAlgn val="ctr"/>
        <c:lblOffset val="100"/>
        <c:noMultiLvlLbl val="0"/>
      </c:catAx>
      <c:valAx>
        <c:axId val="97355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735411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Enero 2020'!$F$212:$F$215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Enero 2020'!$G$212:$G$215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Enero 2020'!$H$212:$H$215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Enero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Enero 2020'!$I$212:$I$215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Enero 2020'!$J$212:$J$215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9404160"/>
        <c:axId val="89405696"/>
        <c:axId val="0"/>
      </c:bar3DChart>
      <c:catAx>
        <c:axId val="894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9405696"/>
        <c:crosses val="autoZero"/>
        <c:auto val="1"/>
        <c:lblAlgn val="ctr"/>
        <c:lblOffset val="100"/>
        <c:noMultiLvlLbl val="0"/>
      </c:catAx>
      <c:valAx>
        <c:axId val="89405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94041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Junio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Junio 2020'!$F$212:$F$215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Junio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Junio 2020'!$G$212:$G$215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Junio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Junio 2020'!$H$212:$H$215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Junio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Junio 2020'!$I$212:$I$215</c:f>
              <c:numCache>
                <c:formatCode>General</c:formatCode>
                <c:ptCount val="4"/>
                <c:pt idx="0">
                  <c:v>8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Junio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Junio 2020'!$J$212:$J$215</c:f>
              <c:numCache>
                <c:formatCode>0%</c:formatCode>
                <c:ptCount val="4"/>
                <c:pt idx="0">
                  <c:v>0.25806451612903225</c:v>
                </c:pt>
                <c:pt idx="1">
                  <c:v>0.74193548387096775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8082176"/>
        <c:axId val="98096256"/>
        <c:axId val="0"/>
      </c:bar3DChart>
      <c:catAx>
        <c:axId val="9808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8096256"/>
        <c:crosses val="autoZero"/>
        <c:auto val="1"/>
        <c:lblAlgn val="ctr"/>
        <c:lblOffset val="100"/>
        <c:noMultiLvlLbl val="0"/>
      </c:catAx>
      <c:valAx>
        <c:axId val="98096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80821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Junio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Junio 2020'!$C$22:$E$22</c:f>
              <c:numCache>
                <c:formatCode>General</c:formatCode>
                <c:ptCount val="3"/>
                <c:pt idx="0">
                  <c:v>8</c:v>
                </c:pt>
                <c:pt idx="1">
                  <c:v>1</c:v>
                </c:pt>
                <c:pt idx="2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Junio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Junio 2020'!$C$23:$E$23</c:f>
              <c:numCache>
                <c:formatCode>0%</c:formatCode>
                <c:ptCount val="3"/>
                <c:pt idx="0">
                  <c:v>0.25</c:v>
                </c:pt>
                <c:pt idx="1">
                  <c:v>3.125E-2</c:v>
                </c:pt>
                <c:pt idx="2">
                  <c:v>0.71875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8407936"/>
        <c:axId val="98409472"/>
        <c:axId val="0"/>
      </c:bar3DChart>
      <c:catAx>
        <c:axId val="98407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8409472"/>
        <c:crosses val="autoZero"/>
        <c:auto val="1"/>
        <c:lblAlgn val="ctr"/>
        <c:lblOffset val="100"/>
        <c:noMultiLvlLbl val="0"/>
      </c:catAx>
      <c:valAx>
        <c:axId val="98409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840793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Junio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Junio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Junio 2020'!$H$22:$K$22</c:f>
              <c:numCache>
                <c:formatCode>General</c:formatCode>
                <c:ptCount val="4"/>
                <c:pt idx="0">
                  <c:v>16</c:v>
                </c:pt>
                <c:pt idx="1">
                  <c:v>6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Junio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Junio 2020'!$H$23:$K$23</c:f>
              <c:numCache>
                <c:formatCode>0%</c:formatCode>
                <c:ptCount val="4"/>
                <c:pt idx="0">
                  <c:v>0.5</c:v>
                </c:pt>
                <c:pt idx="1">
                  <c:v>0.1875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8706560"/>
        <c:axId val="98710272"/>
        <c:axId val="0"/>
      </c:bar3DChart>
      <c:catAx>
        <c:axId val="9870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8710272"/>
        <c:crosses val="autoZero"/>
        <c:auto val="1"/>
        <c:lblAlgn val="ctr"/>
        <c:lblOffset val="100"/>
        <c:noMultiLvlLbl val="0"/>
      </c:catAx>
      <c:valAx>
        <c:axId val="98710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870656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Junio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Junio 2020'!$G$185:$G$188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Junio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Junio 2020'!$H$185:$H$188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Junio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Junio 2020'!$I$185:$I$188</c:f>
              <c:numCache>
                <c:formatCode>General</c:formatCode>
                <c:ptCount val="4"/>
                <c:pt idx="0">
                  <c:v>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Junio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Junio 2020'!$J$185:$J$188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8787328"/>
        <c:axId val="98788864"/>
        <c:axId val="0"/>
      </c:bar3DChart>
      <c:catAx>
        <c:axId val="98787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8788864"/>
        <c:crosses val="autoZero"/>
        <c:auto val="1"/>
        <c:lblAlgn val="ctr"/>
        <c:lblOffset val="100"/>
        <c:noMultiLvlLbl val="0"/>
      </c:catAx>
      <c:valAx>
        <c:axId val="98788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878732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Junio 2020'!$E$239:$E$250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Junio 2020'!$F$239:$F$250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Junio 2020'!$E$239:$E$250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Junio 2020'!$G$239:$G$250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945856"/>
        <c:axId val="99947648"/>
        <c:axId val="0"/>
      </c:bar3DChart>
      <c:catAx>
        <c:axId val="9994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947648"/>
        <c:crosses val="autoZero"/>
        <c:auto val="1"/>
        <c:lblAlgn val="ctr"/>
        <c:lblOffset val="100"/>
        <c:noMultiLvlLbl val="0"/>
      </c:catAx>
      <c:valAx>
        <c:axId val="99947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994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Junio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Junio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Junio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Junio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Junio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Junio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981184"/>
        <c:axId val="99982720"/>
        <c:axId val="0"/>
      </c:bar3DChart>
      <c:catAx>
        <c:axId val="999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982720"/>
        <c:crosses val="autoZero"/>
        <c:auto val="1"/>
        <c:lblAlgn val="ctr"/>
        <c:lblOffset val="100"/>
        <c:noMultiLvlLbl val="0"/>
      </c:catAx>
      <c:valAx>
        <c:axId val="99982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8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00048256"/>
        <c:axId val="100058240"/>
        <c:axId val="0"/>
      </c:bar3DChart>
      <c:catAx>
        <c:axId val="100048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0058240"/>
        <c:crosses val="autoZero"/>
        <c:auto val="1"/>
        <c:lblAlgn val="ctr"/>
        <c:lblOffset val="100"/>
        <c:noMultiLvlLbl val="0"/>
      </c:catAx>
      <c:valAx>
        <c:axId val="100058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0004825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JULIO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JULIO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JULIO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JULIO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JULIO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JULIO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JULIO 2020'!$I$96:$I$100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0189568"/>
        <c:axId val="110203648"/>
        <c:axId val="0"/>
      </c:bar3DChart>
      <c:catAx>
        <c:axId val="11018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0203648"/>
        <c:crosses val="autoZero"/>
        <c:auto val="1"/>
        <c:lblAlgn val="ctr"/>
        <c:lblOffset val="100"/>
        <c:noMultiLvlLbl val="0"/>
      </c:catAx>
      <c:valAx>
        <c:axId val="110203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018956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JULIO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JULIO 2020'!$F$156:$F$159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JULIO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JULIO 2020'!$H$156:$H$159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JULIO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JULIO 2020'!$G$156:$G$159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JULIO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JULIO 2020'!$I$156:$I$159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JULIO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JULIO 2020'!$J$156:$J$159</c:f>
              <c:numCache>
                <c:formatCode>0%</c:formatCode>
                <c:ptCount val="4"/>
                <c:pt idx="0">
                  <c:v>0.90909090909090906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0288896"/>
        <c:axId val="110290432"/>
        <c:axId val="0"/>
      </c:bar3DChart>
      <c:catAx>
        <c:axId val="1102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0290432"/>
        <c:crosses val="autoZero"/>
        <c:auto val="1"/>
        <c:lblAlgn val="ctr"/>
        <c:lblOffset val="100"/>
        <c:noMultiLvlLbl val="0"/>
      </c:catAx>
      <c:valAx>
        <c:axId val="110290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028889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JULIO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JULIO 2020'!$F$212:$F$215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JULIO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JULIO 2020'!$G$212:$G$215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JULIO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JULIO 2020'!$H$212:$H$215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JULIO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JULIO 2020'!$I$212:$I$215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JULIO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JULIO 2020'!$J$212:$J$215</c:f>
              <c:numCache>
                <c:formatCode>0%</c:formatCode>
                <c:ptCount val="4"/>
                <c:pt idx="0">
                  <c:v>0.45454545454545453</c:v>
                </c:pt>
                <c:pt idx="1">
                  <c:v>0.54545454545454541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0353408"/>
        <c:axId val="111481600"/>
        <c:axId val="0"/>
      </c:bar3DChart>
      <c:catAx>
        <c:axId val="11035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1481600"/>
        <c:crosses val="autoZero"/>
        <c:auto val="1"/>
        <c:lblAlgn val="ctr"/>
        <c:lblOffset val="100"/>
        <c:noMultiLvlLbl val="0"/>
      </c:catAx>
      <c:valAx>
        <c:axId val="111481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03534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Enero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Enero 2020'!$C$22:$E$22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Enero 2020'!$C$23:$E$23</c:f>
              <c:numCache>
                <c:formatCode>0%</c:formatCode>
                <c:ptCount val="3"/>
                <c:pt idx="0">
                  <c:v>0.53846153846153844</c:v>
                </c:pt>
                <c:pt idx="1">
                  <c:v>7.6923076923076927E-2</c:v>
                </c:pt>
                <c:pt idx="2">
                  <c:v>0.38461538461538464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9440640"/>
        <c:axId val="89442176"/>
        <c:axId val="0"/>
      </c:bar3DChart>
      <c:catAx>
        <c:axId val="89440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9442176"/>
        <c:crosses val="autoZero"/>
        <c:auto val="1"/>
        <c:lblAlgn val="ctr"/>
        <c:lblOffset val="100"/>
        <c:noMultiLvlLbl val="0"/>
      </c:catAx>
      <c:valAx>
        <c:axId val="89442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944064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JULIO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JULIO 2020'!$C$22:$E$22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JULIO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JULIO 2020'!$C$23:$E$23</c:f>
              <c:numCache>
                <c:formatCode>0%</c:formatCode>
                <c:ptCount val="3"/>
                <c:pt idx="0">
                  <c:v>0.41666666666666669</c:v>
                </c:pt>
                <c:pt idx="1">
                  <c:v>8.3333333333333329E-2</c:v>
                </c:pt>
                <c:pt idx="2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1522944"/>
        <c:axId val="111524480"/>
        <c:axId val="0"/>
      </c:bar3DChart>
      <c:catAx>
        <c:axId val="111522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1524480"/>
        <c:crosses val="autoZero"/>
        <c:auto val="1"/>
        <c:lblAlgn val="ctr"/>
        <c:lblOffset val="100"/>
        <c:noMultiLvlLbl val="0"/>
      </c:catAx>
      <c:valAx>
        <c:axId val="111524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152294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JULIO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JULIO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JULIO 2020'!$H$22:$K$22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JULIO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JULIO 2020'!$H$23:$K$23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918720"/>
        <c:axId val="113930624"/>
        <c:axId val="0"/>
      </c:bar3DChart>
      <c:catAx>
        <c:axId val="1139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3930624"/>
        <c:crosses val="autoZero"/>
        <c:auto val="1"/>
        <c:lblAlgn val="ctr"/>
        <c:lblOffset val="100"/>
        <c:noMultiLvlLbl val="0"/>
      </c:catAx>
      <c:valAx>
        <c:axId val="113930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391872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JULIO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JULIO 2020'!$G$185:$G$188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JULIO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JULIO 2020'!$H$185:$H$188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JULIO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JULIO 2020'!$I$185:$I$188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JULIO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JULIO 2020'!$J$185:$J$188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999232"/>
        <c:axId val="114013312"/>
        <c:axId val="0"/>
      </c:bar3DChart>
      <c:catAx>
        <c:axId val="11399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4013312"/>
        <c:crosses val="autoZero"/>
        <c:auto val="1"/>
        <c:lblAlgn val="ctr"/>
        <c:lblOffset val="100"/>
        <c:noMultiLvlLbl val="0"/>
      </c:catAx>
      <c:valAx>
        <c:axId val="114013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9992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JULIO 2020'!$E$239:$E$250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JULIO 2020'!$F$239:$F$250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JULIO 2020'!$E$239:$E$250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JULIO 2020'!$G$239:$G$250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35712"/>
        <c:axId val="114057984"/>
        <c:axId val="0"/>
      </c:bar3DChart>
      <c:catAx>
        <c:axId val="1140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057984"/>
        <c:crosses val="autoZero"/>
        <c:auto val="1"/>
        <c:lblAlgn val="ctr"/>
        <c:lblOffset val="100"/>
        <c:noMultiLvlLbl val="0"/>
      </c:catAx>
      <c:valAx>
        <c:axId val="114057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403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JULIO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JULIO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JULIO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JULIO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JULIO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JULIO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087424"/>
        <c:axId val="114088960"/>
        <c:axId val="0"/>
      </c:bar3DChart>
      <c:catAx>
        <c:axId val="1140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088960"/>
        <c:crosses val="autoZero"/>
        <c:auto val="1"/>
        <c:lblAlgn val="ctr"/>
        <c:lblOffset val="100"/>
        <c:noMultiLvlLbl val="0"/>
      </c:catAx>
      <c:valAx>
        <c:axId val="11408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08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2D9-4606-B1F1-9A8A7EDB8CA1}"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'[2]ESTAD-ENERO'!$C$24:$D$24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D9-4606-B1F1-9A8A7EDB8CA1}"/>
            </c:ext>
          </c:extLst>
        </c:ser>
        <c:ser>
          <c:idx val="1"/>
          <c:order val="1"/>
          <c:tx>
            <c:strRef>
              <c:f>'[2]ESTAD-ENERO'!$C$22:$F$22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2D9-4606-B1F1-9A8A7EDB8CA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2D9-4606-B1F1-9A8A7EDB8C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'[2]ESTAD-ENERO'!$C$25:$D$25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D9-4606-B1F1-9A8A7EDB8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4367872"/>
        <c:axId val="134398336"/>
        <c:axId val="0"/>
      </c:bar3DChart>
      <c:catAx>
        <c:axId val="13436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34398336"/>
        <c:crosses val="autoZero"/>
        <c:auto val="1"/>
        <c:lblAlgn val="ctr"/>
        <c:lblOffset val="100"/>
        <c:noMultiLvlLbl val="0"/>
      </c:catAx>
      <c:valAx>
        <c:axId val="134398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436787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'Estadisticas a AGOSTO 2020'!$D$95:$J$95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AGOSTO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AGOSTO 2020'!$G$96:$G$100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D-44D1-8284-BDCBB6234540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AGOSTO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AGOSTO 2020'!$H$96:$H$100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D-44D1-8284-BDCBB6234540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437E-2"/>
                  <c:y val="-2.8837798861020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D-44D1-8284-BDCBB6234540}"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D-44D1-8284-BDCBB6234540}"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D-44D1-8284-BDCBB6234540}"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D-44D1-8284-BDCBB6234540}"/>
                </c:ext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AGOSTO 2020'!$E$96:$E$100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'Estadisticas a AGOSTO 2020'!$I$96:$I$100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FD-44D1-8284-BDCBB62345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5334144"/>
        <c:axId val="135380992"/>
        <c:axId val="0"/>
      </c:bar3DChart>
      <c:catAx>
        <c:axId val="13533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35380992"/>
        <c:crosses val="autoZero"/>
        <c:auto val="1"/>
        <c:lblAlgn val="ctr"/>
        <c:lblOffset val="100"/>
        <c:noMultiLvlLbl val="0"/>
      </c:catAx>
      <c:valAx>
        <c:axId val="135380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533414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429147640302724E-2"/>
          <c:y val="0.17007783576462521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'Estadisticas a AGOSTO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AGOSTO 2020'!$F$156:$F$159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A-49A9-867F-1A2C4C9CBF72}"/>
            </c:ext>
          </c:extLst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'Estadisticas a AGOSTO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AGOSTO 2020'!$H$156:$H$159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AA-49A9-867F-1A2C4C9CBF72}"/>
            </c:ext>
          </c:extLst>
        </c:ser>
        <c:ser>
          <c:idx val="1"/>
          <c:order val="1"/>
          <c:invertIfNegative val="0"/>
          <c:dLbls>
            <c:delete val="1"/>
          </c:dLbls>
          <c:cat>
            <c:multiLvlStrRef>
              <c:f>'Estadisticas a AGOSTO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AGOSTO 2020'!$G$156:$G$159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AA-49A9-867F-1A2C4C9CBF72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717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A-49A9-867F-1A2C4C9CBF72}"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A-49A9-867F-1A2C4C9CBF72}"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A-49A9-867F-1A2C4C9CBF72}"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A-49A9-867F-1A2C4C9CBF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AGOSTO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AGOSTO 2020'!$I$156:$I$159</c:f>
              <c:numCache>
                <c:formatCode>General</c:formatCode>
                <c:ptCount val="4"/>
                <c:pt idx="0">
                  <c:v>11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AA-49A9-867F-1A2C4C9CBF72}"/>
            </c:ext>
          </c:extLst>
        </c:ser>
        <c:ser>
          <c:idx val="4"/>
          <c:order val="4"/>
          <c:invertIfNegative val="0"/>
          <c:dLbls>
            <c:delete val="1"/>
          </c:dLbls>
          <c:cat>
            <c:multiLvlStrRef>
              <c:f>'Estadisticas a AGOSTO 2020'!$D$156:$E$159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'Estadisticas a AGOSTO 2020'!$J$156:$J$159</c:f>
              <c:numCache>
                <c:formatCode>0%</c:formatCode>
                <c:ptCount val="4"/>
                <c:pt idx="0">
                  <c:v>0.7857142857142857</c:v>
                </c:pt>
                <c:pt idx="1">
                  <c:v>0.21428571428571427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AA-49A9-867F-1A2C4C9CBF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34720512"/>
        <c:axId val="134738688"/>
        <c:axId val="0"/>
      </c:bar3DChart>
      <c:catAx>
        <c:axId val="1347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34738688"/>
        <c:crosses val="autoZero"/>
        <c:auto val="1"/>
        <c:lblAlgn val="ctr"/>
        <c:lblOffset val="100"/>
        <c:noMultiLvlLbl val="0"/>
      </c:catAx>
      <c:valAx>
        <c:axId val="134738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472051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AGOSTO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AGOSTO 2020'!$F$212:$F$215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2-4BB4-B596-DC6FD284E73C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2-4BB4-B596-DC6FD284E73C}"/>
                </c:ext>
              </c:extLst>
            </c:dLbl>
            <c:dLbl>
              <c:idx val="1"/>
              <c:layout>
                <c:manualLayout>
                  <c:x val="1.66666666666682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2-4BB4-B596-DC6FD284E73C}"/>
                </c:ext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2-4BB4-B596-DC6FD284E73C}"/>
                </c:ext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AGOSTO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AGOSTO 2020'!$G$212:$G$215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042-4BB4-B596-DC6FD284E73C}"/>
            </c:ext>
          </c:extLst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042-4BB4-B596-DC6FD284E73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042-4BB4-B596-DC6FD284E73C}"/>
                </c:ext>
              </c:extLst>
            </c:dLbl>
            <c:dLbl>
              <c:idx val="2"/>
              <c:layout>
                <c:manualLayout>
                  <c:x val="1.4962593516209481E-2"/>
                  <c:y val="-6.481481481481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2-4BB4-B596-DC6FD284E73C}"/>
                </c:ext>
              </c:extLst>
            </c:dLbl>
            <c:dLbl>
              <c:idx val="3"/>
              <c:layout>
                <c:manualLayout>
                  <c:x val="1.3300083125519543E-2"/>
                  <c:y val="-2.777777777777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AGOSTO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AGOSTO 2020'!$H$212:$H$215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042-4BB4-B596-DC6FD284E73C}"/>
            </c:ext>
          </c:extLst>
        </c:ser>
        <c:ser>
          <c:idx val="3"/>
          <c:order val="3"/>
          <c:invertIfNegative val="0"/>
          <c:dLbls>
            <c:delete val="1"/>
          </c:dLbls>
          <c:cat>
            <c:strRef>
              <c:f>'Estadisticas a AGOSTO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AGOSTO 2020'!$I$212:$I$215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042-4BB4-B596-DC6FD284E73C}"/>
            </c:ext>
          </c:extLst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42-4BB4-B596-DC6FD284E73C}"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42-4BB4-B596-DC6FD284E73C}"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42-4BB4-B596-DC6FD284E73C}"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42-4BB4-B596-DC6FD284E7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AGOSTO 2020'!$E$212:$E$215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'Estadisticas a AGOSTO 2020'!$J$212:$J$215</c:f>
              <c:numCache>
                <c:formatCode>0%</c:formatCode>
                <c:ptCount val="4"/>
                <c:pt idx="0">
                  <c:v>0.42857142857142855</c:v>
                </c:pt>
                <c:pt idx="1">
                  <c:v>0.5714285714285714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42-4BB4-B596-DC6FD284E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5445120"/>
        <c:axId val="135471488"/>
        <c:axId val="0"/>
      </c:bar3DChart>
      <c:catAx>
        <c:axId val="13544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5471488"/>
        <c:crosses val="autoZero"/>
        <c:auto val="1"/>
        <c:lblAlgn val="ctr"/>
        <c:lblOffset val="100"/>
        <c:noMultiLvlLbl val="0"/>
      </c:catAx>
      <c:valAx>
        <c:axId val="135471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54451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'Estadisticas a AGOSTO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AGOSTO 2020'!$C$22:$E$22</c:f>
              <c:numCache>
                <c:formatCode>General</c:formatCode>
                <c:ptCount val="3"/>
                <c:pt idx="0">
                  <c:v>6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E-49CF-BBAA-7BB26067B111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5E-49CF-BBAA-7BB26067B111}"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28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5E-49CF-BBAA-7BB26067B111}"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103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5E-49CF-BBAA-7BB26067B1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AGOSTO 2020'!$C$21:$E$21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'Estadisticas a AGOSTO 2020'!$C$23:$E$23</c:f>
              <c:numCache>
                <c:formatCode>0%</c:formatCode>
                <c:ptCount val="3"/>
                <c:pt idx="0">
                  <c:v>0.42857142857142855</c:v>
                </c:pt>
                <c:pt idx="1">
                  <c:v>0</c:v>
                </c:pt>
                <c:pt idx="2">
                  <c:v>0.5714285714285714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5E-49CF-BBAA-7BB26067B1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5414912"/>
        <c:axId val="135416448"/>
        <c:axId val="0"/>
      </c:bar3DChart>
      <c:catAx>
        <c:axId val="135414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5416448"/>
        <c:crosses val="autoZero"/>
        <c:auto val="1"/>
        <c:lblAlgn val="ctr"/>
        <c:lblOffset val="100"/>
        <c:noMultiLvlLbl val="0"/>
      </c:catAx>
      <c:valAx>
        <c:axId val="135416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541491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Enero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Enero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Enero 2020'!$H$22:$K$22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Enero 2020'!$H$23:$K$23</c:f>
              <c:numCache>
                <c:formatCode>0%</c:formatCode>
                <c:ptCount val="4"/>
                <c:pt idx="0">
                  <c:v>0.30769230769230771</c:v>
                </c:pt>
                <c:pt idx="1">
                  <c:v>0.38461538461538464</c:v>
                </c:pt>
                <c:pt idx="2">
                  <c:v>0</c:v>
                </c:pt>
                <c:pt idx="3">
                  <c:v>0.30769230769230771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89479424"/>
        <c:axId val="89483136"/>
        <c:axId val="0"/>
      </c:bar3DChart>
      <c:catAx>
        <c:axId val="8947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9483136"/>
        <c:crosses val="autoZero"/>
        <c:auto val="1"/>
        <c:lblAlgn val="ctr"/>
        <c:lblOffset val="100"/>
        <c:noMultiLvlLbl val="0"/>
      </c:catAx>
      <c:valAx>
        <c:axId val="89483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947942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994E-2"/>
          <c:y val="0.18814161512033561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'Estadisticas a AGOSTO 2020'!$H$20:$O$20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'Estadisticas a AGOSTO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AGOSTO 2020'!$H$22:$K$22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75-4E5B-84EF-562D2C4666DE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75-4E5B-84EF-562D2C4666DE}"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75-4E5B-84EF-562D2C4666DE}"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75-4E5B-84EF-562D2C4666DE}"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75-4E5B-84EF-562D2C4666DE}"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75-4E5B-84EF-562D2C4666DE}"/>
                </c:ext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75-4E5B-84EF-562D2C466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AGOSTO 2020'!$H$21:$K$21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'Estadisticas a AGOSTO 2020'!$H$23:$K$23</c:f>
              <c:numCache>
                <c:formatCode>0%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D75-4E5B-84EF-562D2C4666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5518848"/>
        <c:axId val="136536448"/>
        <c:axId val="0"/>
      </c:bar3DChart>
      <c:catAx>
        <c:axId val="1355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6536448"/>
        <c:crosses val="autoZero"/>
        <c:auto val="1"/>
        <c:lblAlgn val="ctr"/>
        <c:lblOffset val="100"/>
        <c:noMultiLvlLbl val="0"/>
      </c:catAx>
      <c:valAx>
        <c:axId val="136536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551884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AGOSTO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AGOSTO 2020'!$G$185:$G$188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AGOSTO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AGOSTO 2020'!$H$185:$H$188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AGOSTO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AGOSTO 2020'!$I$185:$I$188</c:f>
              <c:numCache>
                <c:formatCode>General</c:formatCode>
                <c:ptCount val="4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AGOSTO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AGOSTO 2020'!$J$185:$J$188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5323008"/>
        <c:axId val="135324800"/>
        <c:axId val="0"/>
      </c:bar3DChart>
      <c:catAx>
        <c:axId val="135323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35324800"/>
        <c:crosses val="autoZero"/>
        <c:auto val="1"/>
        <c:lblAlgn val="ctr"/>
        <c:lblOffset val="100"/>
        <c:noMultiLvlLbl val="0"/>
      </c:catAx>
      <c:valAx>
        <c:axId val="135324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53230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AGOSTO 2020'!$E$239:$E$250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AGOSTO 2020'!$F$239:$F$250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AGOSTO 2020'!$E$239:$E$250</c:f>
              <c:strCache>
                <c:ptCount val="12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  <c:pt idx="11">
                  <c:v>Coordinación de Archivo</c:v>
                </c:pt>
              </c:strCache>
            </c:strRef>
          </c:cat>
          <c:val>
            <c:numRef>
              <c:f>'Estadisticas a AGOSTO 2020'!$G$239:$G$250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40960"/>
        <c:axId val="137646848"/>
        <c:axId val="0"/>
      </c:bar3DChart>
      <c:catAx>
        <c:axId val="1376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646848"/>
        <c:crosses val="autoZero"/>
        <c:auto val="1"/>
        <c:lblAlgn val="ctr"/>
        <c:lblOffset val="100"/>
        <c:noMultiLvlLbl val="0"/>
      </c:catAx>
      <c:valAx>
        <c:axId val="137646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764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AGOSTO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AGOSTO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AGOSTO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AGOSTO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AGOSTO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AGOSTO 2020'!$J$44:$J$59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664000"/>
        <c:axId val="137665536"/>
        <c:axId val="0"/>
      </c:bar3DChart>
      <c:catAx>
        <c:axId val="1376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665536"/>
        <c:crosses val="autoZero"/>
        <c:auto val="1"/>
        <c:lblAlgn val="ctr"/>
        <c:lblOffset val="100"/>
        <c:noMultiLvlLbl val="0"/>
      </c:catAx>
      <c:valAx>
        <c:axId val="13766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66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Enero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Enero 2020'!$G$185:$G$188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8-4D4F-A685-CC3CF80385C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Enero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Enero 2020'!$H$185:$H$188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8-4D4F-A685-CC3CF80385C4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Enero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Enero 2020'!$I$185:$I$188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D58-4D4F-A685-CC3CF80385C4}"/>
            </c:ext>
          </c:extLst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765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8-4D4F-A685-CC3CF80385C4}"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5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8-4D4F-A685-CC3CF80385C4}"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8-4D4F-A685-CC3CF80385C4}"/>
                </c:ext>
              </c:extLst>
            </c:dLbl>
            <c:dLbl>
              <c:idx val="3"/>
              <c:layout>
                <c:manualLayout>
                  <c:x val="1.1832020997375401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8-4D4F-A685-CC3CF80385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'Estadisticas a Enero 2020'!$D$185:$E$188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'Estadisticas a Enero 2020'!$J$185:$J$188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D58-4D4F-A685-CC3CF80385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0924160"/>
        <c:axId val="90925696"/>
        <c:axId val="0"/>
      </c:bar3DChart>
      <c:catAx>
        <c:axId val="90924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0925696"/>
        <c:crosses val="autoZero"/>
        <c:auto val="1"/>
        <c:lblAlgn val="ctr"/>
        <c:lblOffset val="100"/>
        <c:noMultiLvlLbl val="0"/>
      </c:catAx>
      <c:valAx>
        <c:axId val="90925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09241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6133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Enero 2020'!$E$239:$E$249</c:f>
              <c:strCache>
                <c:ptCount val="11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</c:strCache>
            </c:strRef>
          </c:cat>
          <c:val>
            <c:numRef>
              <c:f>'Estadisticas a Enero 2020'!$F$239:$F$249</c:f>
              <c:numCache>
                <c:formatCode>General</c:formatCode>
                <c:ptCount val="1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36-4049-A1BD-89937670B5C9}"/>
            </c:ext>
          </c:extLst>
        </c:ser>
        <c:ser>
          <c:idx val="1"/>
          <c:order val="1"/>
          <c:invertIfNegative val="0"/>
          <c:cat>
            <c:strRef>
              <c:f>'Estadisticas a Enero 2020'!$E$239:$E$249</c:f>
              <c:strCache>
                <c:ptCount val="11"/>
                <c:pt idx="0">
                  <c:v>Presidencia</c:v>
                </c:pt>
                <c:pt idx="1">
                  <c:v>Dirección General</c:v>
                </c:pt>
                <c:pt idx="2">
                  <c:v>Dirección Jurídica</c:v>
                </c:pt>
                <c:pt idx="3">
                  <c:v>Dirección de Servicios</c:v>
                </c:pt>
                <c:pt idx="4">
                  <c:v>Dirección de Programas</c:v>
                </c:pt>
                <c:pt idx="5">
                  <c:v>Contraloría</c:v>
                </c:pt>
                <c:pt idx="6">
                  <c:v>Dirección de Planeación</c:v>
                </c:pt>
                <c:pt idx="7">
                  <c:v>Dirección de Administración y Finanzas</c:v>
                </c:pt>
                <c:pt idx="8">
                  <c:v>Relaciones Públicas y Recaudación de Fondos </c:v>
                </c:pt>
                <c:pt idx="9">
                  <c:v>Fundamental</c:v>
                </c:pt>
                <c:pt idx="10">
                  <c:v>Unidad de Transparencia</c:v>
                </c:pt>
              </c:strCache>
            </c:strRef>
          </c:cat>
          <c:val>
            <c:numRef>
              <c:f>'Estadisticas a Enero 2020'!$G$239:$G$249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36-4049-A1BD-89937670B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596672"/>
        <c:axId val="89598208"/>
        <c:axId val="0"/>
      </c:bar3DChart>
      <c:catAx>
        <c:axId val="8959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98208"/>
        <c:crosses val="autoZero"/>
        <c:auto val="1"/>
        <c:lblAlgn val="ctr"/>
        <c:lblOffset val="100"/>
        <c:noMultiLvlLbl val="0"/>
      </c:catAx>
      <c:valAx>
        <c:axId val="89598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959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'Estadisticas a 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Enero 2020'!$F$44:$F$59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E-49B2-95B0-355B8342CD9C}"/>
            </c:ext>
          </c:extLst>
        </c:ser>
        <c:ser>
          <c:idx val="1"/>
          <c:order val="1"/>
          <c:invertIfNegative val="0"/>
          <c:cat>
            <c:strRef>
              <c:f>'Estadisticas a 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Enero 2020'!$G$44:$G$59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AE-49B2-95B0-355B8342CD9C}"/>
            </c:ext>
          </c:extLst>
        </c:ser>
        <c:ser>
          <c:idx val="2"/>
          <c:order val="2"/>
          <c:invertIfNegative val="0"/>
          <c:cat>
            <c:strRef>
              <c:f>'Estadisticas a 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Enero 2020'!$H$44:$H$59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AE-49B2-95B0-355B8342CD9C}"/>
            </c:ext>
          </c:extLst>
        </c:ser>
        <c:ser>
          <c:idx val="3"/>
          <c:order val="3"/>
          <c:invertIfNegative val="0"/>
          <c:cat>
            <c:strRef>
              <c:f>'Estadisticas a 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Enero 2020'!$I$44:$I$59</c:f>
              <c:numCache>
                <c:formatCode>General</c:formatCode>
                <c:ptCount val="1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AE-49B2-95B0-355B8342CD9C}"/>
            </c:ext>
          </c:extLst>
        </c:ser>
        <c:ser>
          <c:idx val="4"/>
          <c:order val="4"/>
          <c:invertIfNegative val="0"/>
          <c:cat>
            <c:strRef>
              <c:f>'Estadisticas a Enero 2020'!$E$44:$E$59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'Estadisticas a Enero 2020'!$J$44:$J$59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8AE-49B2-95B0-355B8342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648128"/>
        <c:axId val="89658112"/>
        <c:axId val="0"/>
      </c:bar3DChart>
      <c:catAx>
        <c:axId val="896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658112"/>
        <c:crosses val="autoZero"/>
        <c:auto val="1"/>
        <c:lblAlgn val="ctr"/>
        <c:lblOffset val="100"/>
        <c:noMultiLvlLbl val="0"/>
      </c:catAx>
      <c:valAx>
        <c:axId val="8965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4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10" Type="http://schemas.openxmlformats.org/officeDocument/2006/relationships/image" Target="../media/image1.png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10" Type="http://schemas.openxmlformats.org/officeDocument/2006/relationships/image" Target="../media/image1.png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10" Type="http://schemas.openxmlformats.org/officeDocument/2006/relationships/image" Target="../media/image1.png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252</xdr:row>
      <xdr:rowOff>108857</xdr:rowOff>
    </xdr:from>
    <xdr:to>
      <xdr:col>14</xdr:col>
      <xdr:colOff>870855</xdr:colOff>
      <xdr:row>291</xdr:row>
      <xdr:rowOff>121229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4" y="217714"/>
          <a:ext cx="1274371" cy="1176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8363" y="166254"/>
          <a:ext cx="1274371" cy="1146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252</xdr:row>
      <xdr:rowOff>108857</xdr:rowOff>
    </xdr:from>
    <xdr:to>
      <xdr:col>14</xdr:col>
      <xdr:colOff>870855</xdr:colOff>
      <xdr:row>291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3" y="223157"/>
          <a:ext cx="126484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833" y="166254"/>
          <a:ext cx="125272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252</xdr:row>
      <xdr:rowOff>108857</xdr:rowOff>
    </xdr:from>
    <xdr:to>
      <xdr:col>14</xdr:col>
      <xdr:colOff>870855</xdr:colOff>
      <xdr:row>291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1" name="10 Imagen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3" y="223157"/>
          <a:ext cx="126484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2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833" y="166254"/>
          <a:ext cx="125272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252</xdr:row>
      <xdr:rowOff>108857</xdr:rowOff>
    </xdr:from>
    <xdr:to>
      <xdr:col>14</xdr:col>
      <xdr:colOff>870855</xdr:colOff>
      <xdr:row>291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3" y="223157"/>
          <a:ext cx="126484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833" y="166254"/>
          <a:ext cx="125272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253</xdr:row>
      <xdr:rowOff>108857</xdr:rowOff>
    </xdr:from>
    <xdr:to>
      <xdr:col>14</xdr:col>
      <xdr:colOff>870855</xdr:colOff>
      <xdr:row>292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3" y="223157"/>
          <a:ext cx="126484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833" y="166254"/>
          <a:ext cx="125272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253</xdr:row>
      <xdr:rowOff>108857</xdr:rowOff>
    </xdr:from>
    <xdr:to>
      <xdr:col>14</xdr:col>
      <xdr:colOff>870855</xdr:colOff>
      <xdr:row>292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1" name="10 Imagen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3" y="223157"/>
          <a:ext cx="126484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2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833" y="166254"/>
          <a:ext cx="125272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162</xdr:row>
      <xdr:rowOff>190500</xdr:rowOff>
    </xdr:from>
    <xdr:to>
      <xdr:col>14</xdr:col>
      <xdr:colOff>121228</xdr:colOff>
      <xdr:row>181</xdr:row>
      <xdr:rowOff>66676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218</xdr:row>
      <xdr:rowOff>34636</xdr:rowOff>
    </xdr:from>
    <xdr:to>
      <xdr:col>12</xdr:col>
      <xdr:colOff>1108365</xdr:colOff>
      <xdr:row>236</xdr:row>
      <xdr:rowOff>80530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191</xdr:row>
      <xdr:rowOff>133350</xdr:rowOff>
    </xdr:from>
    <xdr:to>
      <xdr:col>12</xdr:col>
      <xdr:colOff>311729</xdr:colOff>
      <xdr:row>208</xdr:row>
      <xdr:rowOff>34636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253</xdr:row>
      <xdr:rowOff>108857</xdr:rowOff>
    </xdr:from>
    <xdr:to>
      <xdr:col>14</xdr:col>
      <xdr:colOff>870855</xdr:colOff>
      <xdr:row>292</xdr:row>
      <xdr:rowOff>121229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32658</xdr:colOff>
      <xdr:row>1</xdr:row>
      <xdr:rowOff>32657</xdr:rowOff>
    </xdr:from>
    <xdr:to>
      <xdr:col>2</xdr:col>
      <xdr:colOff>849829</xdr:colOff>
      <xdr:row>7</xdr:row>
      <xdr:rowOff>98466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783" y="223157"/>
          <a:ext cx="1264846" cy="1208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484908</xdr:colOff>
      <xdr:row>0</xdr:row>
      <xdr:rowOff>166254</xdr:rowOff>
    </xdr:from>
    <xdr:to>
      <xdr:col>14</xdr:col>
      <xdr:colOff>928007</xdr:colOff>
      <xdr:row>7</xdr:row>
      <xdr:rowOff>51954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6833" y="166254"/>
          <a:ext cx="1252724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AGOS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/>
          <cell r="E22"/>
          <cell r="F22"/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 a AGOSTO 2020"/>
    </sheetNames>
    <sheetDataSet>
      <sheetData sheetId="0">
        <row r="20">
          <cell r="H20" t="str">
            <v>SOLICITUD POR GÉNERO</v>
          </cell>
        </row>
        <row r="21">
          <cell r="C21" t="str">
            <v>INFOMEX</v>
          </cell>
          <cell r="D21" t="str">
            <v>MANUALES</v>
          </cell>
          <cell r="E21" t="str">
            <v>CORREO</v>
          </cell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</row>
        <row r="22">
          <cell r="C22">
            <v>6</v>
          </cell>
          <cell r="D22">
            <v>0</v>
          </cell>
          <cell r="E22">
            <v>8</v>
          </cell>
          <cell r="H22">
            <v>7</v>
          </cell>
          <cell r="I22">
            <v>7</v>
          </cell>
          <cell r="J22">
            <v>0</v>
          </cell>
          <cell r="K22">
            <v>0</v>
          </cell>
        </row>
        <row r="23">
          <cell r="C23">
            <v>0.42857142857142855</v>
          </cell>
          <cell r="D23">
            <v>0</v>
          </cell>
          <cell r="E23">
            <v>0.5714285714285714</v>
          </cell>
          <cell r="H23">
            <v>0.5</v>
          </cell>
          <cell r="I23">
            <v>0.5</v>
          </cell>
          <cell r="J23">
            <v>0</v>
          </cell>
          <cell r="K23">
            <v>0</v>
          </cell>
        </row>
        <row r="44">
          <cell r="E44" t="str">
            <v>SE TIENE POR NO PRESENTADA ( NO CUMPLIÓ PREVENCIÓN)</v>
          </cell>
          <cell r="J44">
            <v>1</v>
          </cell>
        </row>
        <row r="45">
          <cell r="E45" t="str">
            <v>NO CUMPLIO CON LOS EXTREMOS DEL ARTÍCULO 79 (REQUISITOS)</v>
          </cell>
          <cell r="J45">
            <v>0</v>
          </cell>
        </row>
        <row r="46">
          <cell r="E46" t="str">
            <v xml:space="preserve">INCOMPETENCIA </v>
          </cell>
          <cell r="J46">
            <v>2</v>
          </cell>
        </row>
        <row r="47">
          <cell r="E47" t="str">
            <v>NEGATIVA POR INEXISTENCIA</v>
          </cell>
          <cell r="J47">
            <v>1</v>
          </cell>
        </row>
        <row r="48">
          <cell r="E48" t="str">
            <v>NEGATIVA CONFIDENCIAL E INEXISTENTE</v>
          </cell>
          <cell r="J48">
            <v>0</v>
          </cell>
        </row>
        <row r="49">
          <cell r="E49" t="str">
            <v>AFIRMATIVO</v>
          </cell>
          <cell r="J49">
            <v>8</v>
          </cell>
        </row>
        <row r="50">
          <cell r="E50" t="str">
            <v xml:space="preserve">AFIRMATIVO PARCIAL POR CONFIDENCIALIDAD </v>
          </cell>
          <cell r="J50">
            <v>0</v>
          </cell>
        </row>
        <row r="51">
          <cell r="E51" t="str">
            <v>NEGATIVA POR CONFIDENCIALIDAD Y RESERVADA</v>
          </cell>
          <cell r="J51">
            <v>0</v>
          </cell>
        </row>
        <row r="52">
          <cell r="E52" t="str">
            <v>AFIRMATIVO PARCIAL POR CONFIDENCIALIDAD E INEXISTENCIA</v>
          </cell>
          <cell r="J52">
            <v>0</v>
          </cell>
        </row>
        <row r="53">
          <cell r="E53" t="str">
            <v>AFIRMATIVO PARCIAL POR CONFIDENCIALIDAD, RESERVA E INEXISTENCIA</v>
          </cell>
          <cell r="J53">
            <v>0</v>
          </cell>
        </row>
        <row r="54">
          <cell r="E54" t="str">
            <v>AFIRMATIVO PARCIAL POR INEXISTENCIA</v>
          </cell>
          <cell r="J54">
            <v>2</v>
          </cell>
        </row>
        <row r="55">
          <cell r="E55" t="str">
            <v>AFIRMATIVO PARCIAL POR RESERVA</v>
          </cell>
          <cell r="J55">
            <v>0</v>
          </cell>
        </row>
        <row r="56">
          <cell r="E56" t="str">
            <v>AFIRMATIVO PARCIAL POR RESERVA Y CONFIDENCIALIDAD</v>
          </cell>
          <cell r="J56">
            <v>0</v>
          </cell>
        </row>
        <row r="57">
          <cell r="E57" t="str">
            <v>AFIRMATIVO PARCIAL POR RESERVA E INEXISTENCIA</v>
          </cell>
          <cell r="J57">
            <v>0</v>
          </cell>
        </row>
        <row r="58">
          <cell r="E58" t="str">
            <v>NEGATIVA  POR RESERVA</v>
          </cell>
          <cell r="J58">
            <v>0</v>
          </cell>
        </row>
        <row r="59">
          <cell r="E59" t="str">
            <v>PREVENCIÓN ENTRAMITE</v>
          </cell>
          <cell r="J59">
            <v>0</v>
          </cell>
        </row>
        <row r="95">
          <cell r="D95" t="str">
            <v xml:space="preserve">       FORMATO SOLICITADO</v>
          </cell>
        </row>
        <row r="96">
          <cell r="E96" t="str">
            <v>VIA CORREO ELECTRONICO</v>
          </cell>
          <cell r="I96">
            <v>8</v>
          </cell>
        </row>
        <row r="97">
          <cell r="E97" t="str">
            <v>VÍA INFOMEX</v>
          </cell>
          <cell r="I97">
            <v>6</v>
          </cell>
        </row>
        <row r="98">
          <cell r="E98" t="str">
            <v>REPRODUCCIÓN DE DOCUMENTOS (COPIA SIMPLE, COPIA CERTIFICADA, PLANO SIMPLE Y PLANO CERTIFICADO)</v>
          </cell>
          <cell r="I98">
            <v>0</v>
          </cell>
        </row>
        <row r="99">
          <cell r="E99" t="str">
            <v>FORMATO DIGITAL</v>
          </cell>
          <cell r="I99">
            <v>0</v>
          </cell>
        </row>
        <row r="100">
          <cell r="E100" t="str">
            <v>CONSULTA DIRECTA</v>
          </cell>
          <cell r="I100">
            <v>0</v>
          </cell>
        </row>
        <row r="156">
          <cell r="D156">
            <v>1</v>
          </cell>
          <cell r="E156" t="str">
            <v>ORDINARIA</v>
          </cell>
          <cell r="I156">
            <v>11</v>
          </cell>
          <cell r="J156">
            <v>0.7857142857142857</v>
          </cell>
        </row>
        <row r="157">
          <cell r="D157">
            <v>2</v>
          </cell>
          <cell r="E157" t="str">
            <v>FUNDAMENTAL</v>
          </cell>
          <cell r="I157">
            <v>3</v>
          </cell>
          <cell r="J157">
            <v>0.21428571428571427</v>
          </cell>
        </row>
        <row r="158">
          <cell r="D158">
            <v>4</v>
          </cell>
          <cell r="E158" t="str">
            <v>RESERVADA</v>
          </cell>
          <cell r="I158">
            <v>0</v>
          </cell>
          <cell r="J158">
            <v>0</v>
          </cell>
        </row>
        <row r="159">
          <cell r="D159">
            <v>3</v>
          </cell>
          <cell r="E159" t="str">
            <v>CONFIDENCIAL</v>
          </cell>
          <cell r="I159">
            <v>0</v>
          </cell>
          <cell r="J159">
            <v>0</v>
          </cell>
        </row>
        <row r="185">
          <cell r="D185">
            <v>1</v>
          </cell>
          <cell r="E185" t="str">
            <v>ECONOMICA ADMINISTRATIVA</v>
          </cell>
          <cell r="I185">
            <v>14</v>
          </cell>
          <cell r="J185">
            <v>1</v>
          </cell>
        </row>
        <row r="186">
          <cell r="D186">
            <v>2</v>
          </cell>
          <cell r="E186" t="str">
            <v>TRAMITE</v>
          </cell>
          <cell r="I186">
            <v>0</v>
          </cell>
          <cell r="J186">
            <v>0</v>
          </cell>
        </row>
        <row r="187">
          <cell r="D187">
            <v>3</v>
          </cell>
          <cell r="E187" t="str">
            <v>SERV. PUB.</v>
          </cell>
          <cell r="I187">
            <v>0</v>
          </cell>
          <cell r="J187">
            <v>0</v>
          </cell>
        </row>
        <row r="188">
          <cell r="D188">
            <v>4</v>
          </cell>
          <cell r="E188" t="str">
            <v>LEGAL</v>
          </cell>
          <cell r="I188">
            <v>0</v>
          </cell>
          <cell r="J188">
            <v>0</v>
          </cell>
        </row>
        <row r="212">
          <cell r="E212" t="str">
            <v>INFOMEX</v>
          </cell>
          <cell r="I212">
            <v>6</v>
          </cell>
          <cell r="J212">
            <v>0.42857142857142855</v>
          </cell>
        </row>
        <row r="213">
          <cell r="E213" t="str">
            <v>CORREO ELECTRONICO</v>
          </cell>
          <cell r="I213">
            <v>8</v>
          </cell>
          <cell r="J213">
            <v>0.5714285714285714</v>
          </cell>
        </row>
        <row r="214">
          <cell r="E214" t="str">
            <v>NOTIFICACIÓN PERSONAL</v>
          </cell>
          <cell r="I214">
            <v>0</v>
          </cell>
          <cell r="J214">
            <v>0</v>
          </cell>
        </row>
        <row r="215">
          <cell r="E215" t="str">
            <v>LISTAS</v>
          </cell>
          <cell r="I215">
            <v>0</v>
          </cell>
          <cell r="J215">
            <v>0</v>
          </cell>
        </row>
        <row r="239">
          <cell r="E239" t="str">
            <v>Presidencia</v>
          </cell>
          <cell r="G239">
            <v>0</v>
          </cell>
        </row>
        <row r="240">
          <cell r="E240" t="str">
            <v>Dirección General</v>
          </cell>
          <cell r="G240">
            <v>0</v>
          </cell>
        </row>
        <row r="241">
          <cell r="E241" t="str">
            <v>Dirección Jurídica</v>
          </cell>
          <cell r="G241">
            <v>0</v>
          </cell>
        </row>
        <row r="242">
          <cell r="E242" t="str">
            <v>Dirección de Servicios</v>
          </cell>
          <cell r="G242">
            <v>3</v>
          </cell>
        </row>
        <row r="243">
          <cell r="E243" t="str">
            <v>Dirección de Programas</v>
          </cell>
          <cell r="G243">
            <v>2</v>
          </cell>
        </row>
        <row r="244">
          <cell r="E244" t="str">
            <v>Contraloría</v>
          </cell>
          <cell r="G244">
            <v>0</v>
          </cell>
        </row>
        <row r="245">
          <cell r="E245" t="str">
            <v>Dirección de Planeación</v>
          </cell>
          <cell r="G245">
            <v>2</v>
          </cell>
        </row>
        <row r="246">
          <cell r="E246" t="str">
            <v>Dirección de Administración y Finanzas</v>
          </cell>
          <cell r="G246">
            <v>3</v>
          </cell>
        </row>
        <row r="247">
          <cell r="E247" t="str">
            <v xml:space="preserve">Relaciones Públicas y Recaudación de Fondos </v>
          </cell>
          <cell r="G247">
            <v>0</v>
          </cell>
        </row>
        <row r="248">
          <cell r="E248" t="str">
            <v>Fundamental</v>
          </cell>
          <cell r="G248">
            <v>0</v>
          </cell>
        </row>
        <row r="249">
          <cell r="E249" t="str">
            <v>Unidad de Transparencia</v>
          </cell>
          <cell r="G249">
            <v>0</v>
          </cell>
        </row>
        <row r="250">
          <cell r="E250" t="str">
            <v>Coordinación de Archivo</v>
          </cell>
          <cell r="G2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0"/>
  <sheetViews>
    <sheetView topLeftCell="B1" zoomScale="90" zoomScaleNormal="90" workbookViewId="0">
      <selection activeCell="G26" sqref="G26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91" t="s">
        <v>29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3"/>
      <c r="Q13" s="1"/>
    </row>
    <row r="14" spans="1:17" ht="43.5" customHeight="1" thickBot="1" x14ac:dyDescent="0.85">
      <c r="A14" s="1"/>
      <c r="B14" s="193" t="s">
        <v>47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96" t="s">
        <v>0</v>
      </c>
      <c r="D20" s="197"/>
      <c r="E20" s="197"/>
      <c r="F20" s="198"/>
      <c r="G20" s="67"/>
      <c r="H20" s="196" t="s">
        <v>1</v>
      </c>
      <c r="I20" s="197"/>
      <c r="J20" s="197"/>
      <c r="K20" s="197"/>
      <c r="L20" s="198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4</v>
      </c>
      <c r="F21" s="68" t="s">
        <v>5</v>
      </c>
      <c r="G21" s="71"/>
      <c r="H21" s="70" t="s">
        <v>6</v>
      </c>
      <c r="I21" s="70" t="s">
        <v>7</v>
      </c>
      <c r="J21" s="68" t="s">
        <v>8</v>
      </c>
      <c r="K21" s="68" t="s">
        <v>9</v>
      </c>
      <c r="L21" s="68" t="s">
        <v>5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7</v>
      </c>
      <c r="D22" s="73">
        <v>1</v>
      </c>
      <c r="E22" s="73">
        <v>5</v>
      </c>
      <c r="F22" s="74">
        <f>SUM(C22:E22)</f>
        <v>13</v>
      </c>
      <c r="G22" s="75"/>
      <c r="H22" s="72">
        <v>4</v>
      </c>
      <c r="I22" s="72">
        <v>5</v>
      </c>
      <c r="J22" s="72">
        <v>0</v>
      </c>
      <c r="K22" s="72">
        <v>4</v>
      </c>
      <c r="L22" s="74">
        <f>SUM(H22:K22)</f>
        <v>13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0.53846153846153844</v>
      </c>
      <c r="D23" s="77">
        <f>+D22/F22</f>
        <v>7.6923076923076927E-2</v>
      </c>
      <c r="E23" s="78">
        <f>+E22/F22</f>
        <v>0.38461538461538464</v>
      </c>
      <c r="F23" s="79">
        <f>SUM(C23:E23)</f>
        <v>1</v>
      </c>
      <c r="G23" s="75"/>
      <c r="H23" s="76">
        <f>+H22/L22</f>
        <v>0.30769230769230771</v>
      </c>
      <c r="I23" s="76">
        <f>+I22/L22</f>
        <v>0.38461538461538464</v>
      </c>
      <c r="J23" s="76">
        <f>+J22/L22</f>
        <v>0</v>
      </c>
      <c r="K23" s="76">
        <f>+K22/L22</f>
        <v>0.30769230769230771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95" t="s">
        <v>10</v>
      </c>
      <c r="E43" s="195"/>
      <c r="F43" s="195"/>
      <c r="G43" s="195"/>
      <c r="H43" s="195"/>
      <c r="I43" s="195"/>
      <c r="J43" s="195"/>
      <c r="K43" s="195"/>
      <c r="L43" s="195"/>
      <c r="M43" s="195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71">
        <v>0</v>
      </c>
      <c r="K44" s="172"/>
      <c r="L44" s="17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74">
        <v>0</v>
      </c>
      <c r="K45" s="175"/>
      <c r="L45" s="17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74">
        <v>1</v>
      </c>
      <c r="K46" s="175"/>
      <c r="L46" s="176"/>
      <c r="M46" s="76">
        <f>+$J46/$J61</f>
        <v>7.6923076923076927E-2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74">
        <v>1</v>
      </c>
      <c r="K47" s="175"/>
      <c r="L47" s="176"/>
      <c r="M47" s="76">
        <f>+$J47/$J61</f>
        <v>7.6923076923076927E-2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74">
        <v>0</v>
      </c>
      <c r="K48" s="175"/>
      <c r="L48" s="176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74">
        <v>4</v>
      </c>
      <c r="K49" s="175"/>
      <c r="L49" s="176"/>
      <c r="M49" s="76">
        <f>+$J49/J61</f>
        <v>0.30769230769230771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74">
        <v>2</v>
      </c>
      <c r="K50" s="175"/>
      <c r="L50" s="176"/>
      <c r="M50" s="76">
        <f>+$J50/J61</f>
        <v>0.15384615384615385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74">
        <v>0</v>
      </c>
      <c r="K51" s="175"/>
      <c r="L51" s="17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74">
        <v>0</v>
      </c>
      <c r="K52" s="175"/>
      <c r="L52" s="17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74">
        <v>0</v>
      </c>
      <c r="K53" s="175"/>
      <c r="L53" s="17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74">
        <v>4</v>
      </c>
      <c r="K54" s="175"/>
      <c r="L54" s="176"/>
      <c r="M54" s="76">
        <f>+$J54/J61</f>
        <v>0.30769230769230771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74">
        <v>1</v>
      </c>
      <c r="K55" s="175"/>
      <c r="L55" s="176"/>
      <c r="M55" s="76">
        <f>+$J55/J61</f>
        <v>7.6923076923076927E-2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74">
        <v>0</v>
      </c>
      <c r="K56" s="175"/>
      <c r="L56" s="17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74">
        <v>0</v>
      </c>
      <c r="K57" s="175"/>
      <c r="L57" s="17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74">
        <v>0</v>
      </c>
      <c r="K58" s="175"/>
      <c r="L58" s="17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74">
        <v>0</v>
      </c>
      <c r="K59" s="175"/>
      <c r="L59" s="17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4">
        <f>SUM(J44:J59)</f>
        <v>13</v>
      </c>
      <c r="K61" s="185"/>
      <c r="L61" s="186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42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87" t="s">
        <v>11</v>
      </c>
      <c r="E95" s="188"/>
      <c r="F95" s="188"/>
      <c r="G95" s="188"/>
      <c r="H95" s="188"/>
      <c r="I95" s="188"/>
      <c r="J95" s="189"/>
      <c r="K95" s="49"/>
      <c r="L95" s="49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23</v>
      </c>
      <c r="F96" s="93"/>
      <c r="G96" s="94"/>
      <c r="H96" s="94"/>
      <c r="I96" s="95">
        <v>6</v>
      </c>
      <c r="J96" s="96">
        <f>+I96/I102</f>
        <v>0.5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24</v>
      </c>
      <c r="F97" s="98"/>
      <c r="G97" s="94"/>
      <c r="H97" s="94"/>
      <c r="I97" s="99">
        <v>6</v>
      </c>
      <c r="J97" s="96">
        <f>I97/I102</f>
        <v>0.5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9" t="s">
        <v>28</v>
      </c>
      <c r="F98" s="200"/>
      <c r="G98" s="200"/>
      <c r="H98" s="201"/>
      <c r="I98" s="99">
        <v>0</v>
      </c>
      <c r="J98" s="96">
        <f>+I98/I102</f>
        <v>0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25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26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5</v>
      </c>
      <c r="I102" s="106">
        <f>SUM(I96:I101)</f>
        <v>12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90"/>
      <c r="E105" s="190"/>
      <c r="F105" s="190"/>
      <c r="G105" s="190"/>
      <c r="H105" s="190"/>
      <c r="I105" s="190"/>
      <c r="J105" s="190"/>
      <c r="K105" s="49"/>
      <c r="L105" s="49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60" t="s">
        <v>13</v>
      </c>
      <c r="F132" s="161"/>
      <c r="G132" s="161"/>
      <c r="H132" s="161"/>
      <c r="I132" s="161"/>
      <c r="J132" s="162"/>
      <c r="K132" s="49"/>
      <c r="L132" s="49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77" t="s">
        <v>14</v>
      </c>
      <c r="F133" s="178"/>
      <c r="G133" s="178"/>
      <c r="H133" s="178"/>
      <c r="I133" s="179"/>
      <c r="J133" s="20">
        <v>44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44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60" t="s">
        <v>15</v>
      </c>
      <c r="F137" s="161"/>
      <c r="G137" s="161"/>
      <c r="H137" s="161"/>
      <c r="I137" s="161"/>
      <c r="J137" s="162"/>
      <c r="K137" s="49"/>
      <c r="L137" s="49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77" t="s">
        <v>16</v>
      </c>
      <c r="F138" s="178"/>
      <c r="G138" s="178"/>
      <c r="H138" s="178"/>
      <c r="I138" s="179"/>
      <c r="J138" s="22">
        <v>389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5</v>
      </c>
      <c r="J139" s="11">
        <f>SUM(J138)</f>
        <v>389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68" t="s">
        <v>17</v>
      </c>
      <c r="F142" s="180"/>
      <c r="G142" s="180"/>
      <c r="H142" s="180"/>
      <c r="I142" s="180"/>
      <c r="J142" s="170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77" t="s">
        <v>18</v>
      </c>
      <c r="F143" s="178"/>
      <c r="G143" s="178"/>
      <c r="H143" s="178"/>
      <c r="I143" s="179"/>
      <c r="J143" s="22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5</v>
      </c>
      <c r="J144" s="11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68" t="s">
        <v>41</v>
      </c>
      <c r="F147" s="180"/>
      <c r="G147" s="180"/>
      <c r="H147" s="180"/>
      <c r="I147" s="180"/>
      <c r="J147" s="170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81" t="s">
        <v>19</v>
      </c>
      <c r="F148" s="182"/>
      <c r="G148" s="182"/>
      <c r="H148" s="182"/>
      <c r="I148" s="183"/>
      <c r="J148" s="22">
        <v>0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202" t="s">
        <v>45</v>
      </c>
      <c r="F149" s="203"/>
      <c r="G149" s="203"/>
      <c r="H149" s="203"/>
      <c r="I149" s="204"/>
      <c r="J149" s="111">
        <v>4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5</v>
      </c>
      <c r="J150" s="11">
        <f>SUM(J148:J149)</f>
        <v>4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60" t="s">
        <v>20</v>
      </c>
      <c r="E155" s="161"/>
      <c r="F155" s="161"/>
      <c r="G155" s="161"/>
      <c r="H155" s="161"/>
      <c r="I155" s="161"/>
      <c r="J155" s="162"/>
      <c r="K155" s="49"/>
      <c r="L155" s="49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7" t="str">
        <f>+'[1]ACUM-MAYO'!A162</f>
        <v>ORDINARIA</v>
      </c>
      <c r="F156" s="158"/>
      <c r="G156" s="158"/>
      <c r="H156" s="159"/>
      <c r="I156" s="51">
        <v>11</v>
      </c>
      <c r="J156" s="24">
        <f>I156/I161</f>
        <v>0.91666666666666663</v>
      </c>
      <c r="K156" s="58" t="s">
        <v>46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7" t="str">
        <f>+'[1]ACUM-MAYO'!A163</f>
        <v>FUNDAMENTAL</v>
      </c>
      <c r="F157" s="158"/>
      <c r="G157" s="158"/>
      <c r="H157" s="159"/>
      <c r="I157" s="51">
        <v>1</v>
      </c>
      <c r="J157" s="25">
        <f>I157/I161</f>
        <v>8.3333333333333329E-2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26">
        <v>4</v>
      </c>
      <c r="E158" s="157" t="str">
        <f>+'[1]ACUM-MAYO'!A165</f>
        <v>RESERVADA</v>
      </c>
      <c r="F158" s="158"/>
      <c r="G158" s="158"/>
      <c r="H158" s="159"/>
      <c r="I158" s="51">
        <v>0</v>
      </c>
      <c r="J158" s="25">
        <f>I158/I161</f>
        <v>0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7" t="s">
        <v>27</v>
      </c>
      <c r="F159" s="158"/>
      <c r="G159" s="158"/>
      <c r="H159" s="159"/>
      <c r="I159" s="51">
        <v>0</v>
      </c>
      <c r="J159" s="27">
        <f>I159/I161</f>
        <v>0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5</v>
      </c>
      <c r="I161" s="11">
        <f>SUM(I156:I160)</f>
        <v>12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60" t="s">
        <v>21</v>
      </c>
      <c r="E184" s="161"/>
      <c r="F184" s="161"/>
      <c r="G184" s="161"/>
      <c r="H184" s="161"/>
      <c r="I184" s="161"/>
      <c r="J184" s="162"/>
      <c r="K184" s="49"/>
      <c r="L184" s="49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7" t="str">
        <f>+'[1]ACUM-MAYO'!A173</f>
        <v>ECONOMICA ADMINISTRATIVA</v>
      </c>
      <c r="F185" s="158"/>
      <c r="G185" s="158"/>
      <c r="H185" s="159"/>
      <c r="I185" s="51">
        <v>12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7" t="str">
        <f>+'[1]ACUM-MAYO'!A174</f>
        <v>TRAMITE</v>
      </c>
      <c r="F186" s="158"/>
      <c r="G186" s="158"/>
      <c r="H186" s="159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7" t="str">
        <f>+'[1]ACUM-MAYO'!A175</f>
        <v>SERV. PUB.</v>
      </c>
      <c r="F187" s="158"/>
      <c r="G187" s="158"/>
      <c r="H187" s="159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7" t="str">
        <f>+'[1]ACUM-MAYO'!A176</f>
        <v>LEGAL</v>
      </c>
      <c r="F188" s="158"/>
      <c r="G188" s="158"/>
      <c r="H188" s="159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5</v>
      </c>
      <c r="I190" s="11">
        <f>SUM(I185:I188)</f>
        <v>12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60" t="s">
        <v>22</v>
      </c>
      <c r="E211" s="161"/>
      <c r="F211" s="161"/>
      <c r="G211" s="161"/>
      <c r="H211" s="161"/>
      <c r="I211" s="161"/>
      <c r="J211" s="162"/>
      <c r="K211" s="49"/>
      <c r="L211" s="49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tr">
        <f>+'[1]ACUM-MAYO'!A186</f>
        <v>INFOMEX</v>
      </c>
      <c r="F212" s="39"/>
      <c r="G212" s="39"/>
      <c r="H212" s="40"/>
      <c r="I212" s="51">
        <v>6</v>
      </c>
      <c r="J212" s="33">
        <f>I212/I217</f>
        <v>0.5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6</v>
      </c>
      <c r="J213" s="33">
        <f>I213/I217</f>
        <v>0.5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42"/>
      <c r="H215" s="43"/>
      <c r="I215" s="51">
        <v>0</v>
      </c>
      <c r="J215" s="33">
        <f>I215/I217</f>
        <v>0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5</v>
      </c>
      <c r="I217" s="11">
        <f>SUM(I212:I216)</f>
        <v>12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68" t="s">
        <v>30</v>
      </c>
      <c r="E238" s="169"/>
      <c r="F238" s="169"/>
      <c r="G238" s="170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64" t="s">
        <v>31</v>
      </c>
      <c r="F239" s="165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64" t="s">
        <v>32</v>
      </c>
      <c r="F240" s="165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64" t="s">
        <v>33</v>
      </c>
      <c r="F241" s="165"/>
      <c r="G241" s="62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64" t="s">
        <v>34</v>
      </c>
      <c r="F242" s="165"/>
      <c r="G242" s="62">
        <v>0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64" t="s">
        <v>35</v>
      </c>
      <c r="F243" s="165"/>
      <c r="G243" s="62">
        <v>4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64" t="s">
        <v>36</v>
      </c>
      <c r="F244" s="165"/>
      <c r="G244" s="62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64" t="s">
        <v>37</v>
      </c>
      <c r="F245" s="165"/>
      <c r="G245" s="62">
        <v>2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64" t="s">
        <v>38</v>
      </c>
      <c r="F246" s="165"/>
      <c r="G246" s="62">
        <v>5</v>
      </c>
      <c r="H246" s="5"/>
      <c r="I246" s="163"/>
      <c r="J246" s="163"/>
      <c r="K246" s="50"/>
      <c r="L246" s="50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43</v>
      </c>
      <c r="F247" s="114"/>
      <c r="G247" s="63">
        <v>0</v>
      </c>
      <c r="H247" s="5"/>
      <c r="I247" s="113"/>
      <c r="J247" s="113"/>
      <c r="K247" s="113"/>
      <c r="L247" s="113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39</v>
      </c>
      <c r="F248" s="114"/>
      <c r="G248" s="63">
        <v>1</v>
      </c>
      <c r="H248" s="5"/>
      <c r="I248" s="116"/>
      <c r="J248" s="116"/>
      <c r="K248" s="116"/>
      <c r="L248" s="116"/>
      <c r="M248" s="5"/>
      <c r="N248" s="5"/>
      <c r="O248" s="5"/>
      <c r="P248" s="1"/>
      <c r="Q248" s="47"/>
    </row>
    <row r="249" spans="1:17" ht="15.75" customHeight="1" thickBot="1" x14ac:dyDescent="0.3">
      <c r="A249" s="1"/>
      <c r="D249" s="10">
        <v>10</v>
      </c>
      <c r="E249" s="166" t="s">
        <v>44</v>
      </c>
      <c r="F249" s="167"/>
      <c r="G249" s="63">
        <v>0</v>
      </c>
      <c r="P249" s="1"/>
      <c r="Q249" s="47"/>
    </row>
    <row r="250" spans="1:17" ht="15.75" customHeight="1" thickBot="1" x14ac:dyDescent="0.3">
      <c r="A250" s="1"/>
      <c r="C250" s="45"/>
      <c r="D250" s="5"/>
      <c r="E250" s="153" t="s">
        <v>5</v>
      </c>
      <c r="F250" s="154"/>
      <c r="G250" s="64">
        <f>SUM(G239:G249)</f>
        <v>12</v>
      </c>
      <c r="H250" s="5"/>
      <c r="I250" s="5"/>
      <c r="J250" s="5"/>
      <c r="K250" s="5"/>
      <c r="L250" s="5"/>
      <c r="M250" s="5"/>
      <c r="N250" s="5"/>
      <c r="O250" s="5"/>
      <c r="P250" s="1"/>
      <c r="Q250" s="47"/>
    </row>
    <row r="251" spans="1:17" ht="15.75" customHeight="1" thickBot="1" x14ac:dyDescent="0.3">
      <c r="A251" s="1"/>
      <c r="C251" s="4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B252" s="155" t="s">
        <v>40</v>
      </c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"/>
      <c r="Q252" s="47"/>
    </row>
    <row r="253" spans="1:17" ht="15.75" customHeight="1" x14ac:dyDescent="0.25">
      <c r="A253" s="1"/>
      <c r="C253" s="4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16"/>
      <c r="I256" s="15"/>
      <c r="J256" s="15"/>
      <c r="K256" s="15"/>
      <c r="L256" s="15"/>
      <c r="M256" s="5"/>
      <c r="N256" s="5"/>
      <c r="O256" s="5"/>
      <c r="P256" s="1"/>
      <c r="Q256" s="47"/>
    </row>
    <row r="257" spans="1:17" x14ac:dyDescent="0.25">
      <c r="A257" s="1"/>
      <c r="C257" s="4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s="16" customFormat="1" ht="15.75" x14ac:dyDescent="0.25">
      <c r="A258" s="14"/>
      <c r="B258" s="15"/>
      <c r="C258" s="15"/>
      <c r="D258" s="5"/>
      <c r="E258" s="5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4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ht="15.75" thickBot="1" x14ac:dyDescent="0.3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24" customHeight="1" thickBot="1" x14ac:dyDescent="0.3">
      <c r="A261" s="1"/>
      <c r="P261" s="48"/>
      <c r="Q261" s="46"/>
    </row>
    <row r="262" spans="1:17" x14ac:dyDescent="0.25">
      <c r="A262" s="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D270" s="1"/>
      <c r="E270" s="1"/>
      <c r="F270" s="1"/>
      <c r="G270" s="1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1"/>
      <c r="Q287" s="1"/>
    </row>
    <row r="288" spans="1:17" x14ac:dyDescent="0.25">
      <c r="A288" s="4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Q288" s="47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1:17" x14ac:dyDescent="0.25">
      <c r="A294" s="66"/>
      <c r="B294" s="66"/>
      <c r="C294" s="66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</sheetData>
  <mergeCells count="58">
    <mergeCell ref="E138:I138"/>
    <mergeCell ref="E159:H159"/>
    <mergeCell ref="D184:J184"/>
    <mergeCell ref="E185:H185"/>
    <mergeCell ref="E98:H98"/>
    <mergeCell ref="E149:I149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E187:H187"/>
    <mergeCell ref="J57:L57"/>
    <mergeCell ref="J58:L58"/>
    <mergeCell ref="J59:L59"/>
    <mergeCell ref="J61:L61"/>
    <mergeCell ref="E186:H186"/>
    <mergeCell ref="E142:J142"/>
    <mergeCell ref="D95:J95"/>
    <mergeCell ref="D105:J105"/>
    <mergeCell ref="E132:J132"/>
    <mergeCell ref="E133:I133"/>
    <mergeCell ref="E137:J137"/>
    <mergeCell ref="J44:L44"/>
    <mergeCell ref="J45:L45"/>
    <mergeCell ref="J46:L46"/>
    <mergeCell ref="E157:H157"/>
    <mergeCell ref="E158:H158"/>
    <mergeCell ref="E143:I143"/>
    <mergeCell ref="E147:J147"/>
    <mergeCell ref="E148:I148"/>
    <mergeCell ref="D155:J155"/>
    <mergeCell ref="E156:H156"/>
    <mergeCell ref="J47:L47"/>
    <mergeCell ref="J48:L48"/>
    <mergeCell ref="J49:L49"/>
    <mergeCell ref="J50:L50"/>
    <mergeCell ref="J51:L51"/>
    <mergeCell ref="J52:L52"/>
    <mergeCell ref="E250:F250"/>
    <mergeCell ref="B252:O252"/>
    <mergeCell ref="E188:H188"/>
    <mergeCell ref="D211:J211"/>
    <mergeCell ref="I246:J246"/>
    <mergeCell ref="E244:F244"/>
    <mergeCell ref="E245:F245"/>
    <mergeCell ref="E246:F246"/>
    <mergeCell ref="E239:F239"/>
    <mergeCell ref="E240:F240"/>
    <mergeCell ref="E241:F241"/>
    <mergeCell ref="E242:F242"/>
    <mergeCell ref="E243:F243"/>
    <mergeCell ref="E249:F249"/>
    <mergeCell ref="D238:G23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0"/>
  <sheetViews>
    <sheetView topLeftCell="B1" zoomScale="90" zoomScaleNormal="90" workbookViewId="0">
      <selection activeCell="G250" sqref="G250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91" t="s">
        <v>29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3"/>
      <c r="Q13" s="1"/>
    </row>
    <row r="14" spans="1:17" ht="43.5" customHeight="1" thickBot="1" x14ac:dyDescent="0.85">
      <c r="A14" s="1"/>
      <c r="B14" s="193" t="s">
        <v>48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96" t="s">
        <v>0</v>
      </c>
      <c r="D20" s="197"/>
      <c r="E20" s="197"/>
      <c r="F20" s="198"/>
      <c r="G20" s="67"/>
      <c r="H20" s="196" t="s">
        <v>1</v>
      </c>
      <c r="I20" s="197"/>
      <c r="J20" s="197"/>
      <c r="K20" s="197"/>
      <c r="L20" s="198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4</v>
      </c>
      <c r="F21" s="68" t="s">
        <v>5</v>
      </c>
      <c r="G21" s="71"/>
      <c r="H21" s="70" t="s">
        <v>6</v>
      </c>
      <c r="I21" s="70" t="s">
        <v>7</v>
      </c>
      <c r="J21" s="68" t="s">
        <v>8</v>
      </c>
      <c r="K21" s="68" t="s">
        <v>9</v>
      </c>
      <c r="L21" s="68" t="s">
        <v>5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20</v>
      </c>
      <c r="D22" s="120">
        <v>1</v>
      </c>
      <c r="E22" s="120">
        <v>19</v>
      </c>
      <c r="F22" s="74">
        <f>SUM(C22:E22)</f>
        <v>40</v>
      </c>
      <c r="G22" s="75"/>
      <c r="H22" s="72">
        <v>14</v>
      </c>
      <c r="I22" s="72">
        <v>21</v>
      </c>
      <c r="J22" s="72">
        <v>0</v>
      </c>
      <c r="K22" s="72">
        <v>5</v>
      </c>
      <c r="L22" s="74">
        <f>SUM(H22:K22)</f>
        <v>40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0.5</v>
      </c>
      <c r="D23" s="77">
        <f>+D22/F22</f>
        <v>2.5000000000000001E-2</v>
      </c>
      <c r="E23" s="78">
        <f>+E22/F22</f>
        <v>0.47499999999999998</v>
      </c>
      <c r="F23" s="79">
        <f>SUM(C23:E23)</f>
        <v>1</v>
      </c>
      <c r="G23" s="75"/>
      <c r="H23" s="76">
        <f>+H22/L22</f>
        <v>0.35</v>
      </c>
      <c r="I23" s="76">
        <f>+I22/L22</f>
        <v>0.52500000000000002</v>
      </c>
      <c r="J23" s="76">
        <f>+J22/L22</f>
        <v>0</v>
      </c>
      <c r="K23" s="76">
        <f>+K22/L22</f>
        <v>0.125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95" t="s">
        <v>10</v>
      </c>
      <c r="E43" s="195"/>
      <c r="F43" s="195"/>
      <c r="G43" s="195"/>
      <c r="H43" s="195"/>
      <c r="I43" s="195"/>
      <c r="J43" s="195"/>
      <c r="K43" s="195"/>
      <c r="L43" s="195"/>
      <c r="M43" s="195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71">
        <v>1</v>
      </c>
      <c r="K44" s="172"/>
      <c r="L44" s="173"/>
      <c r="M44" s="84">
        <f>+$J44/$J61</f>
        <v>2.5000000000000001E-2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74">
        <v>0</v>
      </c>
      <c r="K45" s="175"/>
      <c r="L45" s="17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74">
        <v>4</v>
      </c>
      <c r="K46" s="175"/>
      <c r="L46" s="176"/>
      <c r="M46" s="76">
        <f>+$J46/$J61</f>
        <v>0.1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74">
        <v>0</v>
      </c>
      <c r="K47" s="175"/>
      <c r="L47" s="176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74">
        <v>0</v>
      </c>
      <c r="K48" s="175"/>
      <c r="L48" s="176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74">
        <v>28</v>
      </c>
      <c r="K49" s="175"/>
      <c r="L49" s="176"/>
      <c r="M49" s="76">
        <f>+$J49/J61</f>
        <v>0.7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74">
        <v>0</v>
      </c>
      <c r="K50" s="175"/>
      <c r="L50" s="17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74">
        <v>0</v>
      </c>
      <c r="K51" s="175"/>
      <c r="L51" s="17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74">
        <v>0</v>
      </c>
      <c r="K52" s="175"/>
      <c r="L52" s="17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74">
        <v>0</v>
      </c>
      <c r="K53" s="175"/>
      <c r="L53" s="17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74">
        <v>3</v>
      </c>
      <c r="K54" s="175"/>
      <c r="L54" s="176"/>
      <c r="M54" s="76">
        <f>+$J54/J61</f>
        <v>7.4999999999999997E-2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74">
        <v>2</v>
      </c>
      <c r="K55" s="175"/>
      <c r="L55" s="176"/>
      <c r="M55" s="76">
        <f>+$J55/J61</f>
        <v>0.05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74">
        <v>0</v>
      </c>
      <c r="K56" s="175"/>
      <c r="L56" s="17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74">
        <v>0</v>
      </c>
      <c r="K57" s="175"/>
      <c r="L57" s="17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74">
        <v>2</v>
      </c>
      <c r="K58" s="175"/>
      <c r="L58" s="176"/>
      <c r="M58" s="76">
        <f>+$J58/J61</f>
        <v>0.05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74">
        <v>0</v>
      </c>
      <c r="K59" s="175"/>
      <c r="L59" s="17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4">
        <f>SUM(J44:J59)</f>
        <v>40</v>
      </c>
      <c r="K61" s="185"/>
      <c r="L61" s="186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42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87" t="s">
        <v>11</v>
      </c>
      <c r="E95" s="188"/>
      <c r="F95" s="188"/>
      <c r="G95" s="188"/>
      <c r="H95" s="188"/>
      <c r="I95" s="188"/>
      <c r="J95" s="189"/>
      <c r="K95" s="121"/>
      <c r="L95" s="121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23</v>
      </c>
      <c r="F96" s="93"/>
      <c r="G96" s="94"/>
      <c r="H96" s="94"/>
      <c r="I96" s="95">
        <v>20</v>
      </c>
      <c r="J96" s="96">
        <f>+I96/I102</f>
        <v>0.5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24</v>
      </c>
      <c r="F97" s="98"/>
      <c r="G97" s="94"/>
      <c r="H97" s="94"/>
      <c r="I97" s="99">
        <v>20</v>
      </c>
      <c r="J97" s="96">
        <f>I97/I102</f>
        <v>0.5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9" t="s">
        <v>28</v>
      </c>
      <c r="F98" s="200"/>
      <c r="G98" s="200"/>
      <c r="H98" s="201"/>
      <c r="I98" s="99">
        <v>0</v>
      </c>
      <c r="J98" s="96">
        <f>+I98/I102</f>
        <v>0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25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26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5</v>
      </c>
      <c r="I102" s="106">
        <f>SUM(I96:I101)</f>
        <v>40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90"/>
      <c r="E105" s="190"/>
      <c r="F105" s="190"/>
      <c r="G105" s="190"/>
      <c r="H105" s="190"/>
      <c r="I105" s="190"/>
      <c r="J105" s="190"/>
      <c r="K105" s="121"/>
      <c r="L105" s="121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60" t="s">
        <v>13</v>
      </c>
      <c r="F132" s="161"/>
      <c r="G132" s="161"/>
      <c r="H132" s="161"/>
      <c r="I132" s="161"/>
      <c r="J132" s="162"/>
      <c r="K132" s="121"/>
      <c r="L132" s="121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77" t="s">
        <v>14</v>
      </c>
      <c r="F133" s="178"/>
      <c r="G133" s="178"/>
      <c r="H133" s="178"/>
      <c r="I133" s="179"/>
      <c r="J133" s="20">
        <v>100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100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60" t="s">
        <v>15</v>
      </c>
      <c r="F137" s="161"/>
      <c r="G137" s="161"/>
      <c r="H137" s="161"/>
      <c r="I137" s="161"/>
      <c r="J137" s="162"/>
      <c r="K137" s="121"/>
      <c r="L137" s="121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77" t="s">
        <v>16</v>
      </c>
      <c r="F138" s="178"/>
      <c r="G138" s="178"/>
      <c r="H138" s="178"/>
      <c r="I138" s="179"/>
      <c r="J138" s="22">
        <v>251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5</v>
      </c>
      <c r="J139" s="11">
        <f>SUM(J138)</f>
        <v>251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68" t="s">
        <v>17</v>
      </c>
      <c r="F142" s="180"/>
      <c r="G142" s="180"/>
      <c r="H142" s="180"/>
      <c r="I142" s="180"/>
      <c r="J142" s="170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77" t="s">
        <v>18</v>
      </c>
      <c r="F143" s="178"/>
      <c r="G143" s="178"/>
      <c r="H143" s="178"/>
      <c r="I143" s="179"/>
      <c r="J143" s="22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5</v>
      </c>
      <c r="J144" s="11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68" t="s">
        <v>41</v>
      </c>
      <c r="F147" s="180"/>
      <c r="G147" s="180"/>
      <c r="H147" s="180"/>
      <c r="I147" s="180"/>
      <c r="J147" s="170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81" t="s">
        <v>19</v>
      </c>
      <c r="F148" s="182"/>
      <c r="G148" s="182"/>
      <c r="H148" s="182"/>
      <c r="I148" s="183"/>
      <c r="J148" s="22">
        <v>5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202" t="s">
        <v>45</v>
      </c>
      <c r="F149" s="203"/>
      <c r="G149" s="203"/>
      <c r="H149" s="203"/>
      <c r="I149" s="204"/>
      <c r="J149" s="111">
        <v>13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5</v>
      </c>
      <c r="J150" s="11">
        <f>SUM(J148:J149)</f>
        <v>18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60" t="s">
        <v>20</v>
      </c>
      <c r="E155" s="161"/>
      <c r="F155" s="161"/>
      <c r="G155" s="161"/>
      <c r="H155" s="161"/>
      <c r="I155" s="161"/>
      <c r="J155" s="162"/>
      <c r="K155" s="121"/>
      <c r="L155" s="121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7" t="str">
        <f>+'[1]ACUM-MAYO'!A162</f>
        <v>ORDINARIA</v>
      </c>
      <c r="F156" s="158"/>
      <c r="G156" s="158"/>
      <c r="H156" s="159"/>
      <c r="I156" s="51">
        <v>31</v>
      </c>
      <c r="J156" s="24">
        <f>I156/I161</f>
        <v>0.86111111111111116</v>
      </c>
      <c r="K156" s="58" t="s">
        <v>46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7" t="str">
        <f>+'[1]ACUM-MAYO'!A163</f>
        <v>FUNDAMENTAL</v>
      </c>
      <c r="F157" s="158"/>
      <c r="G157" s="158"/>
      <c r="H157" s="159"/>
      <c r="I157" s="51">
        <v>3</v>
      </c>
      <c r="J157" s="25">
        <f>I157/I161</f>
        <v>8.3333333333333329E-2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17">
        <v>4</v>
      </c>
      <c r="E158" s="157" t="str">
        <f>+'[1]ACUM-MAYO'!A165</f>
        <v>RESERVADA</v>
      </c>
      <c r="F158" s="158"/>
      <c r="G158" s="158"/>
      <c r="H158" s="159"/>
      <c r="I158" s="51">
        <v>2</v>
      </c>
      <c r="J158" s="25">
        <f>I158/I161</f>
        <v>5.5555555555555552E-2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7" t="s">
        <v>27</v>
      </c>
      <c r="F159" s="158"/>
      <c r="G159" s="158"/>
      <c r="H159" s="159"/>
      <c r="I159" s="51">
        <v>0</v>
      </c>
      <c r="J159" s="27">
        <f>I159/I161</f>
        <v>0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5</v>
      </c>
      <c r="I161" s="11">
        <f>SUM(I156:I160)</f>
        <v>36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60" t="s">
        <v>21</v>
      </c>
      <c r="E184" s="161"/>
      <c r="F184" s="161"/>
      <c r="G184" s="161"/>
      <c r="H184" s="161"/>
      <c r="I184" s="161"/>
      <c r="J184" s="162"/>
      <c r="K184" s="121"/>
      <c r="L184" s="121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7" t="str">
        <f>+'[1]ACUM-MAYO'!A173</f>
        <v>ECONOMICA ADMINISTRATIVA</v>
      </c>
      <c r="F185" s="158"/>
      <c r="G185" s="158"/>
      <c r="H185" s="159"/>
      <c r="I185" s="51">
        <v>36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7" t="str">
        <f>+'[1]ACUM-MAYO'!A174</f>
        <v>TRAMITE</v>
      </c>
      <c r="F186" s="158"/>
      <c r="G186" s="158"/>
      <c r="H186" s="159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7" t="str">
        <f>+'[1]ACUM-MAYO'!A175</f>
        <v>SERV. PUB.</v>
      </c>
      <c r="F187" s="158"/>
      <c r="G187" s="158"/>
      <c r="H187" s="159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7" t="str">
        <f>+'[1]ACUM-MAYO'!A176</f>
        <v>LEGAL</v>
      </c>
      <c r="F188" s="158"/>
      <c r="G188" s="158"/>
      <c r="H188" s="159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5</v>
      </c>
      <c r="I190" s="11">
        <f>SUM(I185:I188)</f>
        <v>36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60" t="s">
        <v>22</v>
      </c>
      <c r="E211" s="161"/>
      <c r="F211" s="161"/>
      <c r="G211" s="161"/>
      <c r="H211" s="161"/>
      <c r="I211" s="161"/>
      <c r="J211" s="162"/>
      <c r="K211" s="121"/>
      <c r="L211" s="121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tr">
        <f>+'[1]ACUM-MAYO'!A186</f>
        <v>INFOMEX</v>
      </c>
      <c r="F212" s="39"/>
      <c r="G212" s="39"/>
      <c r="H212" s="40"/>
      <c r="I212" s="51">
        <v>20</v>
      </c>
      <c r="J212" s="33">
        <f>I212/I217</f>
        <v>0.5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20</v>
      </c>
      <c r="J213" s="33">
        <f>I213/I217</f>
        <v>0.5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118"/>
      <c r="H215" s="119"/>
      <c r="I215" s="51">
        <v>0</v>
      </c>
      <c r="J215" s="33">
        <f>I215/I217</f>
        <v>0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5</v>
      </c>
      <c r="I217" s="11">
        <f>SUM(I212:I216)</f>
        <v>40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68" t="s">
        <v>30</v>
      </c>
      <c r="E238" s="169"/>
      <c r="F238" s="169"/>
      <c r="G238" s="170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64" t="s">
        <v>31</v>
      </c>
      <c r="F239" s="165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64" t="s">
        <v>32</v>
      </c>
      <c r="F240" s="165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64" t="s">
        <v>33</v>
      </c>
      <c r="F241" s="165"/>
      <c r="G241" s="62">
        <v>3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64" t="s">
        <v>34</v>
      </c>
      <c r="F242" s="165"/>
      <c r="G242" s="62">
        <v>3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64" t="s">
        <v>35</v>
      </c>
      <c r="F243" s="165"/>
      <c r="G243" s="62">
        <v>11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64" t="s">
        <v>36</v>
      </c>
      <c r="F244" s="165"/>
      <c r="G244" s="62">
        <v>1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64" t="s">
        <v>37</v>
      </c>
      <c r="F245" s="165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64" t="s">
        <v>38</v>
      </c>
      <c r="F246" s="165"/>
      <c r="G246" s="62">
        <v>17</v>
      </c>
      <c r="H246" s="5"/>
      <c r="I246" s="163"/>
      <c r="J246" s="163"/>
      <c r="K246" s="122"/>
      <c r="L246" s="122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43</v>
      </c>
      <c r="F247" s="114"/>
      <c r="G247" s="63">
        <v>0</v>
      </c>
      <c r="H247" s="5"/>
      <c r="I247" s="122"/>
      <c r="J247" s="122"/>
      <c r="K247" s="122"/>
      <c r="L247" s="122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39</v>
      </c>
      <c r="F248" s="114"/>
      <c r="G248" s="63">
        <v>3</v>
      </c>
      <c r="H248" s="5"/>
      <c r="I248" s="122"/>
      <c r="J248" s="122"/>
      <c r="K248" s="122"/>
      <c r="L248" s="122"/>
      <c r="M248" s="5"/>
      <c r="N248" s="5"/>
      <c r="O248" s="5"/>
      <c r="P248" s="1"/>
      <c r="Q248" s="47"/>
    </row>
    <row r="249" spans="1:17" ht="15.75" customHeight="1" thickBot="1" x14ac:dyDescent="0.3">
      <c r="A249" s="1"/>
      <c r="D249" s="10">
        <v>10</v>
      </c>
      <c r="E249" s="166" t="s">
        <v>44</v>
      </c>
      <c r="F249" s="167"/>
      <c r="G249" s="63">
        <v>0</v>
      </c>
      <c r="P249" s="1"/>
      <c r="Q249" s="47"/>
    </row>
    <row r="250" spans="1:17" ht="15.75" customHeight="1" thickBot="1" x14ac:dyDescent="0.3">
      <c r="A250" s="1"/>
      <c r="C250" s="45"/>
      <c r="D250" s="5"/>
      <c r="E250" s="153" t="s">
        <v>5</v>
      </c>
      <c r="F250" s="154"/>
      <c r="G250" s="64">
        <f>SUM(G239:G249)</f>
        <v>38</v>
      </c>
      <c r="H250" s="5"/>
      <c r="I250" s="5"/>
      <c r="J250" s="5"/>
      <c r="K250" s="5"/>
      <c r="L250" s="5"/>
      <c r="M250" s="5"/>
      <c r="N250" s="5"/>
      <c r="O250" s="5"/>
      <c r="P250" s="1"/>
      <c r="Q250" s="47"/>
    </row>
    <row r="251" spans="1:17" ht="15.75" customHeight="1" thickBot="1" x14ac:dyDescent="0.3">
      <c r="A251" s="1"/>
      <c r="C251" s="4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B252" s="155" t="s">
        <v>40</v>
      </c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"/>
      <c r="Q252" s="47"/>
    </row>
    <row r="253" spans="1:17" ht="15.75" customHeight="1" x14ac:dyDescent="0.25">
      <c r="A253" s="1"/>
      <c r="C253" s="4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16"/>
      <c r="I256" s="15"/>
      <c r="J256" s="15"/>
      <c r="K256" s="15"/>
      <c r="L256" s="15"/>
      <c r="M256" s="5"/>
      <c r="N256" s="5"/>
      <c r="O256" s="5"/>
      <c r="P256" s="1"/>
      <c r="Q256" s="47"/>
    </row>
    <row r="257" spans="1:17" x14ac:dyDescent="0.25">
      <c r="A257" s="1"/>
      <c r="C257" s="4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s="16" customFormat="1" ht="15.75" x14ac:dyDescent="0.25">
      <c r="A258" s="14"/>
      <c r="B258" s="15"/>
      <c r="C258" s="15"/>
      <c r="D258" s="5"/>
      <c r="E258" s="5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4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ht="15.75" thickBot="1" x14ac:dyDescent="0.3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24" customHeight="1" thickBot="1" x14ac:dyDescent="0.3">
      <c r="A261" s="1"/>
      <c r="P261" s="48"/>
      <c r="Q261" s="46"/>
    </row>
    <row r="262" spans="1:17" x14ac:dyDescent="0.25">
      <c r="A262" s="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D270" s="1"/>
      <c r="E270" s="1"/>
      <c r="F270" s="1"/>
      <c r="G270" s="1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1"/>
      <c r="Q287" s="1"/>
    </row>
    <row r="288" spans="1:17" x14ac:dyDescent="0.25">
      <c r="A288" s="4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Q288" s="47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1:17" x14ac:dyDescent="0.25">
      <c r="A294" s="66"/>
      <c r="B294" s="66"/>
      <c r="C294" s="66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</sheetData>
  <mergeCells count="58">
    <mergeCell ref="I246:J246"/>
    <mergeCell ref="E249:F249"/>
    <mergeCell ref="E250:F250"/>
    <mergeCell ref="B252:O252"/>
    <mergeCell ref="E241:F241"/>
    <mergeCell ref="E242:F242"/>
    <mergeCell ref="E243:F243"/>
    <mergeCell ref="E244:F244"/>
    <mergeCell ref="E245:F245"/>
    <mergeCell ref="E246:F246"/>
    <mergeCell ref="E240:F240"/>
    <mergeCell ref="E157:H157"/>
    <mergeCell ref="E158:H158"/>
    <mergeCell ref="E159:H159"/>
    <mergeCell ref="D184:J184"/>
    <mergeCell ref="E185:H185"/>
    <mergeCell ref="E186:H186"/>
    <mergeCell ref="E187:H187"/>
    <mergeCell ref="E188:H188"/>
    <mergeCell ref="D211:J211"/>
    <mergeCell ref="D238:G238"/>
    <mergeCell ref="E239:F239"/>
    <mergeCell ref="E156:H156"/>
    <mergeCell ref="D105:J105"/>
    <mergeCell ref="E132:J132"/>
    <mergeCell ref="E133:I133"/>
    <mergeCell ref="E137:J137"/>
    <mergeCell ref="E138:I138"/>
    <mergeCell ref="E142:J142"/>
    <mergeCell ref="E143:I143"/>
    <mergeCell ref="E147:J147"/>
    <mergeCell ref="E148:I148"/>
    <mergeCell ref="E149:I149"/>
    <mergeCell ref="D155:J155"/>
    <mergeCell ref="E98:H98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95:J95"/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0"/>
  <sheetViews>
    <sheetView topLeftCell="B1" zoomScale="90" zoomScaleNormal="90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91" t="s">
        <v>29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3"/>
      <c r="Q13" s="1"/>
    </row>
    <row r="14" spans="1:17" ht="43.5" customHeight="1" thickBot="1" x14ac:dyDescent="0.85">
      <c r="A14" s="1"/>
      <c r="B14" s="193" t="s">
        <v>49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96" t="s">
        <v>0</v>
      </c>
      <c r="D20" s="197"/>
      <c r="E20" s="197"/>
      <c r="F20" s="198"/>
      <c r="G20" s="67"/>
      <c r="H20" s="196" t="s">
        <v>1</v>
      </c>
      <c r="I20" s="197"/>
      <c r="J20" s="197"/>
      <c r="K20" s="197"/>
      <c r="L20" s="198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4</v>
      </c>
      <c r="F21" s="68" t="s">
        <v>5</v>
      </c>
      <c r="G21" s="71"/>
      <c r="H21" s="70" t="s">
        <v>6</v>
      </c>
      <c r="I21" s="70" t="s">
        <v>7</v>
      </c>
      <c r="J21" s="68" t="s">
        <v>8</v>
      </c>
      <c r="K21" s="68" t="s">
        <v>9</v>
      </c>
      <c r="L21" s="68" t="s">
        <v>5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2</v>
      </c>
      <c r="D22" s="126"/>
      <c r="E22" s="126">
        <v>11</v>
      </c>
      <c r="F22" s="74">
        <f>SUM(C22:E22)</f>
        <v>13</v>
      </c>
      <c r="G22" s="75"/>
      <c r="H22" s="72">
        <v>4</v>
      </c>
      <c r="I22" s="72">
        <v>4</v>
      </c>
      <c r="J22" s="72">
        <v>0</v>
      </c>
      <c r="K22" s="72">
        <v>5</v>
      </c>
      <c r="L22" s="74">
        <f>SUM(H22:K22)</f>
        <v>13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0.15384615384615385</v>
      </c>
      <c r="D23" s="77">
        <f>+D22/F22</f>
        <v>0</v>
      </c>
      <c r="E23" s="78">
        <f>+E22/F22</f>
        <v>0.84615384615384615</v>
      </c>
      <c r="F23" s="79">
        <f>SUM(C23:E23)</f>
        <v>1</v>
      </c>
      <c r="G23" s="75"/>
      <c r="H23" s="76">
        <f>+H22/L22</f>
        <v>0.30769230769230771</v>
      </c>
      <c r="I23" s="76">
        <f>+I22/L22</f>
        <v>0.30769230769230771</v>
      </c>
      <c r="J23" s="76">
        <f>+J22/L22</f>
        <v>0</v>
      </c>
      <c r="K23" s="76">
        <f>+K22/L22</f>
        <v>0.38461538461538464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95" t="s">
        <v>10</v>
      </c>
      <c r="E43" s="195"/>
      <c r="F43" s="195"/>
      <c r="G43" s="195"/>
      <c r="H43" s="195"/>
      <c r="I43" s="195"/>
      <c r="J43" s="195"/>
      <c r="K43" s="195"/>
      <c r="L43" s="195"/>
      <c r="M43" s="195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71">
        <v>0</v>
      </c>
      <c r="K44" s="172"/>
      <c r="L44" s="17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74">
        <v>0</v>
      </c>
      <c r="K45" s="175"/>
      <c r="L45" s="17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74">
        <v>0</v>
      </c>
      <c r="K46" s="175"/>
      <c r="L46" s="176"/>
      <c r="M46" s="76">
        <f>+$J46/$J61</f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74">
        <v>0</v>
      </c>
      <c r="K47" s="175"/>
      <c r="L47" s="176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74">
        <v>0</v>
      </c>
      <c r="K48" s="175"/>
      <c r="L48" s="176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74">
        <v>7</v>
      </c>
      <c r="K49" s="175"/>
      <c r="L49" s="176"/>
      <c r="M49" s="76">
        <f>+$J49/J61</f>
        <v>0.53846153846153844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74">
        <v>0</v>
      </c>
      <c r="K50" s="175"/>
      <c r="L50" s="17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74">
        <v>1</v>
      </c>
      <c r="K51" s="175"/>
      <c r="L51" s="176"/>
      <c r="M51" s="76">
        <f>+$J51/J61</f>
        <v>7.6923076923076927E-2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74">
        <v>0</v>
      </c>
      <c r="K52" s="175"/>
      <c r="L52" s="17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74">
        <v>0</v>
      </c>
      <c r="K53" s="175"/>
      <c r="L53" s="17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74">
        <v>5</v>
      </c>
      <c r="K54" s="175"/>
      <c r="L54" s="176"/>
      <c r="M54" s="76">
        <f>+$J54/J61</f>
        <v>0.38461538461538464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74">
        <v>0</v>
      </c>
      <c r="K55" s="175"/>
      <c r="L55" s="17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74">
        <v>0</v>
      </c>
      <c r="K56" s="175"/>
      <c r="L56" s="17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74">
        <v>0</v>
      </c>
      <c r="K57" s="175"/>
      <c r="L57" s="17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74">
        <v>0</v>
      </c>
      <c r="K58" s="175"/>
      <c r="L58" s="17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74">
        <v>0</v>
      </c>
      <c r="K59" s="175"/>
      <c r="L59" s="17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4">
        <f>SUM(J44:J59)</f>
        <v>13</v>
      </c>
      <c r="K61" s="185"/>
      <c r="L61" s="186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42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87" t="s">
        <v>11</v>
      </c>
      <c r="E95" s="188"/>
      <c r="F95" s="188"/>
      <c r="G95" s="188"/>
      <c r="H95" s="188"/>
      <c r="I95" s="188"/>
      <c r="J95" s="189"/>
      <c r="K95" s="128"/>
      <c r="L95" s="128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23</v>
      </c>
      <c r="F96" s="93"/>
      <c r="G96" s="94"/>
      <c r="H96" s="94"/>
      <c r="I96" s="95">
        <v>11</v>
      </c>
      <c r="J96" s="96">
        <f>+I96/I102</f>
        <v>0.84615384615384615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24</v>
      </c>
      <c r="F97" s="98"/>
      <c r="G97" s="94"/>
      <c r="H97" s="94"/>
      <c r="I97" s="99">
        <v>2</v>
      </c>
      <c r="J97" s="96">
        <f>I97/I102</f>
        <v>0.15384615384615385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9" t="s">
        <v>28</v>
      </c>
      <c r="F98" s="200"/>
      <c r="G98" s="200"/>
      <c r="H98" s="201"/>
      <c r="I98" s="99">
        <v>0</v>
      </c>
      <c r="J98" s="96">
        <f>+I98/I102</f>
        <v>0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25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26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5</v>
      </c>
      <c r="I102" s="106">
        <f>SUM(I96:I101)</f>
        <v>13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90"/>
      <c r="E105" s="190"/>
      <c r="F105" s="190"/>
      <c r="G105" s="190"/>
      <c r="H105" s="190"/>
      <c r="I105" s="190"/>
      <c r="J105" s="190"/>
      <c r="K105" s="128"/>
      <c r="L105" s="128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60" t="s">
        <v>13</v>
      </c>
      <c r="F132" s="161"/>
      <c r="G132" s="161"/>
      <c r="H132" s="161"/>
      <c r="I132" s="161"/>
      <c r="J132" s="162"/>
      <c r="K132" s="128"/>
      <c r="L132" s="128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77" t="s">
        <v>14</v>
      </c>
      <c r="F133" s="178"/>
      <c r="G133" s="178"/>
      <c r="H133" s="178"/>
      <c r="I133" s="179"/>
      <c r="J133" s="20">
        <v>44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44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60" t="s">
        <v>15</v>
      </c>
      <c r="F137" s="161"/>
      <c r="G137" s="161"/>
      <c r="H137" s="161"/>
      <c r="I137" s="161"/>
      <c r="J137" s="162"/>
      <c r="K137" s="128"/>
      <c r="L137" s="128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77" t="s">
        <v>16</v>
      </c>
      <c r="F138" s="178"/>
      <c r="G138" s="178"/>
      <c r="H138" s="178"/>
      <c r="I138" s="179"/>
      <c r="J138" s="22">
        <v>63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5</v>
      </c>
      <c r="J139" s="11">
        <f>SUM(J138)</f>
        <v>63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68" t="s">
        <v>17</v>
      </c>
      <c r="F142" s="180"/>
      <c r="G142" s="180"/>
      <c r="H142" s="180"/>
      <c r="I142" s="180"/>
      <c r="J142" s="170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77" t="s">
        <v>18</v>
      </c>
      <c r="F143" s="178"/>
      <c r="G143" s="178"/>
      <c r="H143" s="178"/>
      <c r="I143" s="179"/>
      <c r="J143" s="22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5</v>
      </c>
      <c r="J144" s="11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68" t="s">
        <v>41</v>
      </c>
      <c r="F147" s="180"/>
      <c r="G147" s="180"/>
      <c r="H147" s="180"/>
      <c r="I147" s="180"/>
      <c r="J147" s="170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81" t="s">
        <v>19</v>
      </c>
      <c r="F148" s="182"/>
      <c r="G148" s="182"/>
      <c r="H148" s="182"/>
      <c r="I148" s="183"/>
      <c r="J148" s="22">
        <v>5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202" t="s">
        <v>45</v>
      </c>
      <c r="F149" s="203"/>
      <c r="G149" s="203"/>
      <c r="H149" s="203"/>
      <c r="I149" s="204"/>
      <c r="J149" s="111">
        <v>3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5</v>
      </c>
      <c r="J150" s="11">
        <f>SUM(J148:J149)</f>
        <v>8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60" t="s">
        <v>20</v>
      </c>
      <c r="E155" s="161"/>
      <c r="F155" s="161"/>
      <c r="G155" s="161"/>
      <c r="H155" s="161"/>
      <c r="I155" s="161"/>
      <c r="J155" s="162"/>
      <c r="K155" s="128"/>
      <c r="L155" s="128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7" t="str">
        <f>+'[1]ACUM-MAYO'!A162</f>
        <v>ORDINARIA</v>
      </c>
      <c r="F156" s="158"/>
      <c r="G156" s="158"/>
      <c r="H156" s="159"/>
      <c r="I156" s="51">
        <v>11</v>
      </c>
      <c r="J156" s="24">
        <f>I156/I161</f>
        <v>0.84615384615384615</v>
      </c>
      <c r="K156" s="58" t="s">
        <v>46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7" t="str">
        <f>+'[1]ACUM-MAYO'!A163</f>
        <v>FUNDAMENTAL</v>
      </c>
      <c r="F157" s="158"/>
      <c r="G157" s="158"/>
      <c r="H157" s="159"/>
      <c r="I157" s="51">
        <v>2</v>
      </c>
      <c r="J157" s="25">
        <f>I157/I161</f>
        <v>0.15384615384615385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27">
        <v>4</v>
      </c>
      <c r="E158" s="157" t="str">
        <f>+'[1]ACUM-MAYO'!A165</f>
        <v>RESERVADA</v>
      </c>
      <c r="F158" s="158"/>
      <c r="G158" s="158"/>
      <c r="H158" s="159"/>
      <c r="I158" s="51">
        <v>0</v>
      </c>
      <c r="J158" s="25">
        <f>I158/I161</f>
        <v>0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7" t="s">
        <v>27</v>
      </c>
      <c r="F159" s="158"/>
      <c r="G159" s="158"/>
      <c r="H159" s="159"/>
      <c r="I159" s="51">
        <v>0</v>
      </c>
      <c r="J159" s="27">
        <f>I159/I161</f>
        <v>0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5</v>
      </c>
      <c r="I161" s="11">
        <f>SUM(I156:I160)</f>
        <v>13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60" t="s">
        <v>21</v>
      </c>
      <c r="E184" s="161"/>
      <c r="F184" s="161"/>
      <c r="G184" s="161"/>
      <c r="H184" s="161"/>
      <c r="I184" s="161"/>
      <c r="J184" s="162"/>
      <c r="K184" s="128"/>
      <c r="L184" s="128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7" t="str">
        <f>+'[1]ACUM-MAYO'!A173</f>
        <v>ECONOMICA ADMINISTRATIVA</v>
      </c>
      <c r="F185" s="158"/>
      <c r="G185" s="158"/>
      <c r="H185" s="159"/>
      <c r="I185" s="51">
        <v>13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7" t="str">
        <f>+'[1]ACUM-MAYO'!A174</f>
        <v>TRAMITE</v>
      </c>
      <c r="F186" s="158"/>
      <c r="G186" s="158"/>
      <c r="H186" s="159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7" t="str">
        <f>+'[1]ACUM-MAYO'!A175</f>
        <v>SERV. PUB.</v>
      </c>
      <c r="F187" s="158"/>
      <c r="G187" s="158"/>
      <c r="H187" s="159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7" t="str">
        <f>+'[1]ACUM-MAYO'!A176</f>
        <v>LEGAL</v>
      </c>
      <c r="F188" s="158"/>
      <c r="G188" s="158"/>
      <c r="H188" s="159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5</v>
      </c>
      <c r="I190" s="11">
        <f>SUM(I185:I188)</f>
        <v>13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60" t="s">
        <v>22</v>
      </c>
      <c r="E211" s="161"/>
      <c r="F211" s="161"/>
      <c r="G211" s="161"/>
      <c r="H211" s="161"/>
      <c r="I211" s="161"/>
      <c r="J211" s="162"/>
      <c r="K211" s="128"/>
      <c r="L211" s="128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tr">
        <f>+'[1]ACUM-MAYO'!A186</f>
        <v>INFOMEX</v>
      </c>
      <c r="F212" s="39"/>
      <c r="G212" s="39"/>
      <c r="H212" s="40"/>
      <c r="I212" s="51">
        <v>2</v>
      </c>
      <c r="J212" s="33">
        <f>I212/I217</f>
        <v>0.15384615384615385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11</v>
      </c>
      <c r="J213" s="33">
        <f>I213/I217</f>
        <v>0.84615384615384615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123"/>
      <c r="H215" s="124"/>
      <c r="I215" s="51">
        <v>0</v>
      </c>
      <c r="J215" s="33">
        <f>I215/I217</f>
        <v>0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5</v>
      </c>
      <c r="I217" s="11">
        <f>SUM(I212:I216)</f>
        <v>13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68" t="s">
        <v>30</v>
      </c>
      <c r="E238" s="169"/>
      <c r="F238" s="169"/>
      <c r="G238" s="170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64" t="s">
        <v>31</v>
      </c>
      <c r="F239" s="165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64" t="s">
        <v>32</v>
      </c>
      <c r="F240" s="165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64" t="s">
        <v>33</v>
      </c>
      <c r="F241" s="165"/>
      <c r="G241" s="62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64" t="s">
        <v>34</v>
      </c>
      <c r="F242" s="165"/>
      <c r="G242" s="62">
        <v>3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64" t="s">
        <v>35</v>
      </c>
      <c r="F243" s="165"/>
      <c r="G243" s="62">
        <v>2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64" t="s">
        <v>36</v>
      </c>
      <c r="F244" s="165"/>
      <c r="G244" s="62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64" t="s">
        <v>37</v>
      </c>
      <c r="F245" s="165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64" t="s">
        <v>38</v>
      </c>
      <c r="F246" s="165"/>
      <c r="G246" s="62">
        <v>5</v>
      </c>
      <c r="H246" s="5"/>
      <c r="I246" s="163"/>
      <c r="J246" s="163"/>
      <c r="K246" s="125"/>
      <c r="L246" s="125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43</v>
      </c>
      <c r="F247" s="114"/>
      <c r="G247" s="63">
        <v>1</v>
      </c>
      <c r="H247" s="5"/>
      <c r="I247" s="125"/>
      <c r="J247" s="125"/>
      <c r="K247" s="125"/>
      <c r="L247" s="125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39</v>
      </c>
      <c r="F248" s="114"/>
      <c r="G248" s="63">
        <v>0</v>
      </c>
      <c r="H248" s="5"/>
      <c r="I248" s="125"/>
      <c r="J248" s="125"/>
      <c r="K248" s="125"/>
      <c r="L248" s="125"/>
      <c r="M248" s="5"/>
      <c r="N248" s="5"/>
      <c r="O248" s="5"/>
      <c r="P248" s="1"/>
      <c r="Q248" s="47"/>
    </row>
    <row r="249" spans="1:17" ht="15.75" customHeight="1" thickBot="1" x14ac:dyDescent="0.3">
      <c r="A249" s="1"/>
      <c r="D249" s="10">
        <v>10</v>
      </c>
      <c r="E249" s="166" t="s">
        <v>44</v>
      </c>
      <c r="F249" s="167"/>
      <c r="G249" s="63">
        <v>0</v>
      </c>
      <c r="P249" s="1"/>
      <c r="Q249" s="47"/>
    </row>
    <row r="250" spans="1:17" ht="15.75" customHeight="1" thickBot="1" x14ac:dyDescent="0.3">
      <c r="A250" s="1"/>
      <c r="C250" s="45"/>
      <c r="D250" s="5"/>
      <c r="E250" s="153" t="s">
        <v>5</v>
      </c>
      <c r="F250" s="154"/>
      <c r="G250" s="64">
        <f>SUM(G239:G249)</f>
        <v>12</v>
      </c>
      <c r="H250" s="5"/>
      <c r="I250" s="5"/>
      <c r="J250" s="5"/>
      <c r="K250" s="5"/>
      <c r="L250" s="5"/>
      <c r="M250" s="5"/>
      <c r="N250" s="5"/>
      <c r="O250" s="5"/>
      <c r="P250" s="1"/>
      <c r="Q250" s="47"/>
    </row>
    <row r="251" spans="1:17" ht="15.75" customHeight="1" thickBot="1" x14ac:dyDescent="0.3">
      <c r="A251" s="1"/>
      <c r="C251" s="4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B252" s="155" t="s">
        <v>40</v>
      </c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"/>
      <c r="Q252" s="47"/>
    </row>
    <row r="253" spans="1:17" ht="15.75" customHeight="1" x14ac:dyDescent="0.25">
      <c r="A253" s="1"/>
      <c r="C253" s="4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16"/>
      <c r="I256" s="15"/>
      <c r="J256" s="15"/>
      <c r="K256" s="15"/>
      <c r="L256" s="15"/>
      <c r="M256" s="5"/>
      <c r="N256" s="5"/>
      <c r="O256" s="5"/>
      <c r="P256" s="1"/>
      <c r="Q256" s="47"/>
    </row>
    <row r="257" spans="1:17" x14ac:dyDescent="0.25">
      <c r="A257" s="1"/>
      <c r="C257" s="4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s="16" customFormat="1" ht="15.75" x14ac:dyDescent="0.25">
      <c r="A258" s="14"/>
      <c r="B258" s="15"/>
      <c r="C258" s="15"/>
      <c r="D258" s="5"/>
      <c r="E258" s="5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4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ht="15.75" thickBot="1" x14ac:dyDescent="0.3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24" customHeight="1" thickBot="1" x14ac:dyDescent="0.3">
      <c r="A261" s="1"/>
      <c r="P261" s="48"/>
      <c r="Q261" s="46"/>
    </row>
    <row r="262" spans="1:17" x14ac:dyDescent="0.25">
      <c r="A262" s="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D270" s="1"/>
      <c r="E270" s="1"/>
      <c r="F270" s="1"/>
      <c r="G270" s="1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1"/>
      <c r="Q287" s="1"/>
    </row>
    <row r="288" spans="1:17" x14ac:dyDescent="0.25">
      <c r="A288" s="4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Q288" s="47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1:17" x14ac:dyDescent="0.25">
      <c r="A294" s="66"/>
      <c r="B294" s="66"/>
      <c r="C294" s="66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</sheetData>
  <mergeCells count="58"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  <mergeCell ref="E98:H98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95:J95"/>
    <mergeCell ref="E156:H156"/>
    <mergeCell ref="D105:J105"/>
    <mergeCell ref="E132:J132"/>
    <mergeCell ref="E133:I133"/>
    <mergeCell ref="E137:J137"/>
    <mergeCell ref="E138:I138"/>
    <mergeCell ref="E142:J142"/>
    <mergeCell ref="E143:I143"/>
    <mergeCell ref="E147:J147"/>
    <mergeCell ref="E148:I148"/>
    <mergeCell ref="E149:I149"/>
    <mergeCell ref="D155:J155"/>
    <mergeCell ref="E240:F240"/>
    <mergeCell ref="E157:H157"/>
    <mergeCell ref="E158:H158"/>
    <mergeCell ref="E159:H159"/>
    <mergeCell ref="D184:J184"/>
    <mergeCell ref="E185:H185"/>
    <mergeCell ref="E186:H186"/>
    <mergeCell ref="E187:H187"/>
    <mergeCell ref="E188:H188"/>
    <mergeCell ref="D211:J211"/>
    <mergeCell ref="D238:G238"/>
    <mergeCell ref="E239:F239"/>
    <mergeCell ref="I246:J246"/>
    <mergeCell ref="E249:F249"/>
    <mergeCell ref="E250:F250"/>
    <mergeCell ref="B252:O252"/>
    <mergeCell ref="E241:F241"/>
    <mergeCell ref="E242:F242"/>
    <mergeCell ref="E243:F243"/>
    <mergeCell ref="E244:F244"/>
    <mergeCell ref="E245:F245"/>
    <mergeCell ref="E246:F246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0"/>
  <sheetViews>
    <sheetView topLeftCell="B1" zoomScale="90" zoomScaleNormal="90" workbookViewId="0">
      <selection activeCell="C238" sqref="C238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91" t="s">
        <v>29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3"/>
      <c r="Q13" s="1"/>
    </row>
    <row r="14" spans="1:17" ht="43.5" customHeight="1" thickBot="1" x14ac:dyDescent="0.85">
      <c r="A14" s="1"/>
      <c r="B14" s="193" t="s">
        <v>50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96" t="s">
        <v>0</v>
      </c>
      <c r="D20" s="197"/>
      <c r="E20" s="197"/>
      <c r="F20" s="198"/>
      <c r="G20" s="67"/>
      <c r="H20" s="196" t="s">
        <v>1</v>
      </c>
      <c r="I20" s="197"/>
      <c r="J20" s="197"/>
      <c r="K20" s="197"/>
      <c r="L20" s="198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4</v>
      </c>
      <c r="F21" s="68" t="s">
        <v>5</v>
      </c>
      <c r="G21" s="71"/>
      <c r="H21" s="70" t="s">
        <v>6</v>
      </c>
      <c r="I21" s="70" t="s">
        <v>7</v>
      </c>
      <c r="J21" s="68" t="s">
        <v>8</v>
      </c>
      <c r="K21" s="68" t="s">
        <v>9</v>
      </c>
      <c r="L21" s="68" t="s">
        <v>5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0</v>
      </c>
      <c r="D22" s="132">
        <v>0</v>
      </c>
      <c r="E22" s="132">
        <v>0</v>
      </c>
      <c r="F22" s="74">
        <f>SUM(C22:E22)</f>
        <v>0</v>
      </c>
      <c r="G22" s="75"/>
      <c r="H22" s="72">
        <v>0</v>
      </c>
      <c r="I22" s="72">
        <v>0</v>
      </c>
      <c r="J22" s="72">
        <v>0</v>
      </c>
      <c r="K22" s="72">
        <v>0</v>
      </c>
      <c r="L22" s="74">
        <v>0</v>
      </c>
      <c r="M22" s="5"/>
      <c r="N22" s="5"/>
      <c r="O22" s="13"/>
      <c r="P22" s="1"/>
      <c r="Q22" s="1"/>
    </row>
    <row r="23" spans="1:18" ht="16.5" thickBot="1" x14ac:dyDescent="0.35">
      <c r="A23" s="1"/>
      <c r="C23" s="76" t="e">
        <f>+C22/F22</f>
        <v>#DIV/0!</v>
      </c>
      <c r="D23" s="77" t="e">
        <f>+D22/F22</f>
        <v>#DIV/0!</v>
      </c>
      <c r="E23" s="78" t="e">
        <f>+E22/F22</f>
        <v>#DIV/0!</v>
      </c>
      <c r="F23" s="79" t="e">
        <f>SUM(C23:E23)</f>
        <v>#DIV/0!</v>
      </c>
      <c r="G23" s="75"/>
      <c r="H23" s="76" t="e">
        <f>+H22/L22</f>
        <v>#DIV/0!</v>
      </c>
      <c r="I23" s="76" t="e">
        <f>+I22/L22</f>
        <v>#DIV/0!</v>
      </c>
      <c r="J23" s="76" t="e">
        <f>+J22/L22</f>
        <v>#DIV/0!</v>
      </c>
      <c r="K23" s="76" t="e">
        <f>+K22/L22</f>
        <v>#DIV/0!</v>
      </c>
      <c r="L23" s="79" t="e">
        <f>SUM(H23:K23)</f>
        <v>#DIV/0!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95" t="s">
        <v>10</v>
      </c>
      <c r="E43" s="195"/>
      <c r="F43" s="195"/>
      <c r="G43" s="195"/>
      <c r="H43" s="195"/>
      <c r="I43" s="195"/>
      <c r="J43" s="195"/>
      <c r="K43" s="195"/>
      <c r="L43" s="195"/>
      <c r="M43" s="195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71">
        <v>0</v>
      </c>
      <c r="K44" s="172"/>
      <c r="L44" s="173"/>
      <c r="M44" s="84" t="e">
        <f>+$J44/$J61</f>
        <v>#DIV/0!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74">
        <v>0</v>
      </c>
      <c r="K45" s="175"/>
      <c r="L45" s="176"/>
      <c r="M45" s="76" t="e">
        <f>+$J45/$J61</f>
        <v>#DIV/0!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74">
        <v>0</v>
      </c>
      <c r="K46" s="175"/>
      <c r="L46" s="176"/>
      <c r="M46" s="76" t="e">
        <f>+$J46/$J61</f>
        <v>#DIV/0!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74">
        <v>0</v>
      </c>
      <c r="K47" s="175"/>
      <c r="L47" s="176"/>
      <c r="M47" s="76" t="e">
        <f>+$J47/$J61</f>
        <v>#DIV/0!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74">
        <v>0</v>
      </c>
      <c r="K48" s="175"/>
      <c r="L48" s="176"/>
      <c r="M48" s="76" t="e">
        <f>+$J48/$J61</f>
        <v>#DIV/0!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74">
        <v>0</v>
      </c>
      <c r="K49" s="175"/>
      <c r="L49" s="176"/>
      <c r="M49" s="76" t="e">
        <f>+$J49/J61</f>
        <v>#DIV/0!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74">
        <v>0</v>
      </c>
      <c r="K50" s="175"/>
      <c r="L50" s="176"/>
      <c r="M50" s="76" t="e">
        <f>+$J50/J61</f>
        <v>#DIV/0!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74">
        <v>0</v>
      </c>
      <c r="K51" s="175"/>
      <c r="L51" s="176"/>
      <c r="M51" s="76" t="e">
        <f>+$J51/J61</f>
        <v>#DIV/0!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74">
        <v>0</v>
      </c>
      <c r="K52" s="175"/>
      <c r="L52" s="176"/>
      <c r="M52" s="76" t="e">
        <f>+J52/J61</f>
        <v>#DIV/0!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74">
        <v>0</v>
      </c>
      <c r="K53" s="175"/>
      <c r="L53" s="176"/>
      <c r="M53" s="76" t="e">
        <f>+J53/J61</f>
        <v>#DIV/0!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74">
        <v>0</v>
      </c>
      <c r="K54" s="175"/>
      <c r="L54" s="176"/>
      <c r="M54" s="76" t="e">
        <f>+$J54/J61</f>
        <v>#DIV/0!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74">
        <v>0</v>
      </c>
      <c r="K55" s="175"/>
      <c r="L55" s="176"/>
      <c r="M55" s="76" t="e">
        <f>+$J55/J61</f>
        <v>#DIV/0!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74">
        <v>0</v>
      </c>
      <c r="K56" s="175"/>
      <c r="L56" s="176"/>
      <c r="M56" s="76" t="e">
        <f>+$J56/J61</f>
        <v>#DIV/0!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74">
        <v>0</v>
      </c>
      <c r="K57" s="175"/>
      <c r="L57" s="176"/>
      <c r="M57" s="76" t="e">
        <f>+$J57/J61</f>
        <v>#DIV/0!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74">
        <v>0</v>
      </c>
      <c r="K58" s="175"/>
      <c r="L58" s="176"/>
      <c r="M58" s="76" t="e">
        <f>+$J58/J61</f>
        <v>#DIV/0!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74">
        <v>0</v>
      </c>
      <c r="K59" s="175"/>
      <c r="L59" s="176"/>
      <c r="M59" s="76" t="e">
        <f>+J59/J61</f>
        <v>#DIV/0!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4">
        <f>SUM(J44:J59)</f>
        <v>0</v>
      </c>
      <c r="K61" s="185"/>
      <c r="L61" s="186"/>
      <c r="M61" s="12" t="e">
        <f>SUM(M44:M60)</f>
        <v>#DIV/0!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42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87" t="s">
        <v>11</v>
      </c>
      <c r="E95" s="188"/>
      <c r="F95" s="188"/>
      <c r="G95" s="188"/>
      <c r="H95" s="188"/>
      <c r="I95" s="188"/>
      <c r="J95" s="189"/>
      <c r="K95" s="133"/>
      <c r="L95" s="133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23</v>
      </c>
      <c r="F96" s="93"/>
      <c r="G96" s="94"/>
      <c r="H96" s="94"/>
      <c r="I96" s="95">
        <v>0</v>
      </c>
      <c r="J96" s="96" t="e">
        <f>+I96/I102</f>
        <v>#DIV/0!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24</v>
      </c>
      <c r="F97" s="98"/>
      <c r="G97" s="94"/>
      <c r="H97" s="94"/>
      <c r="I97" s="99">
        <v>0</v>
      </c>
      <c r="J97" s="96" t="e">
        <f>I97/I102</f>
        <v>#DIV/0!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9" t="s">
        <v>28</v>
      </c>
      <c r="F98" s="200"/>
      <c r="G98" s="200"/>
      <c r="H98" s="201"/>
      <c r="I98" s="99">
        <v>0</v>
      </c>
      <c r="J98" s="96" t="e">
        <f>+I98/I102</f>
        <v>#DIV/0!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25</v>
      </c>
      <c r="F99" s="98"/>
      <c r="G99" s="94"/>
      <c r="H99" s="94"/>
      <c r="I99" s="99">
        <v>0</v>
      </c>
      <c r="J99" s="96" t="e">
        <f>I99/I102</f>
        <v>#DIV/0!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26</v>
      </c>
      <c r="F100" s="98"/>
      <c r="G100" s="94"/>
      <c r="H100" s="94"/>
      <c r="I100" s="95">
        <v>0</v>
      </c>
      <c r="J100" s="100" t="e">
        <f>+I100/I102</f>
        <v>#DIV/0!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5</v>
      </c>
      <c r="I102" s="106">
        <f>SUM(I96:I101)</f>
        <v>0</v>
      </c>
      <c r="J102" s="107" t="e">
        <f>SUM(J96:J101)</f>
        <v>#DIV/0!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90"/>
      <c r="E105" s="190"/>
      <c r="F105" s="190"/>
      <c r="G105" s="190"/>
      <c r="H105" s="190"/>
      <c r="I105" s="190"/>
      <c r="J105" s="190"/>
      <c r="K105" s="133"/>
      <c r="L105" s="133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60" t="s">
        <v>13</v>
      </c>
      <c r="F132" s="161"/>
      <c r="G132" s="161"/>
      <c r="H132" s="161"/>
      <c r="I132" s="161"/>
      <c r="J132" s="162"/>
      <c r="K132" s="133"/>
      <c r="L132" s="133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77" t="s">
        <v>14</v>
      </c>
      <c r="F133" s="178"/>
      <c r="G133" s="178"/>
      <c r="H133" s="178"/>
      <c r="I133" s="179"/>
      <c r="J133" s="20">
        <v>0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0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60" t="s">
        <v>15</v>
      </c>
      <c r="F137" s="161"/>
      <c r="G137" s="161"/>
      <c r="H137" s="161"/>
      <c r="I137" s="161"/>
      <c r="J137" s="162"/>
      <c r="K137" s="133"/>
      <c r="L137" s="133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77" t="s">
        <v>16</v>
      </c>
      <c r="F138" s="178"/>
      <c r="G138" s="178"/>
      <c r="H138" s="178"/>
      <c r="I138" s="179"/>
      <c r="J138" s="22">
        <v>113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5</v>
      </c>
      <c r="J139" s="11">
        <f>SUM(J138)</f>
        <v>113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68" t="s">
        <v>17</v>
      </c>
      <c r="F142" s="180"/>
      <c r="G142" s="180"/>
      <c r="H142" s="180"/>
      <c r="I142" s="180"/>
      <c r="J142" s="170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77" t="s">
        <v>18</v>
      </c>
      <c r="F143" s="178"/>
      <c r="G143" s="178"/>
      <c r="H143" s="178"/>
      <c r="I143" s="179"/>
      <c r="J143" s="22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5</v>
      </c>
      <c r="J144" s="11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68" t="s">
        <v>41</v>
      </c>
      <c r="F147" s="180"/>
      <c r="G147" s="180"/>
      <c r="H147" s="180"/>
      <c r="I147" s="180"/>
      <c r="J147" s="170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81" t="s">
        <v>19</v>
      </c>
      <c r="F148" s="182"/>
      <c r="G148" s="182"/>
      <c r="H148" s="182"/>
      <c r="I148" s="183"/>
      <c r="J148" s="22">
        <v>0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202" t="s">
        <v>45</v>
      </c>
      <c r="F149" s="203"/>
      <c r="G149" s="203"/>
      <c r="H149" s="203"/>
      <c r="I149" s="204"/>
      <c r="J149" s="111">
        <v>0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5</v>
      </c>
      <c r="J150" s="11">
        <f>SUM(J148:J149)</f>
        <v>0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60" t="s">
        <v>20</v>
      </c>
      <c r="E155" s="161"/>
      <c r="F155" s="161"/>
      <c r="G155" s="161"/>
      <c r="H155" s="161"/>
      <c r="I155" s="161"/>
      <c r="J155" s="162"/>
      <c r="K155" s="133"/>
      <c r="L155" s="133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7" t="str">
        <f>+'[1]ACUM-MAYO'!A162</f>
        <v>ORDINARIA</v>
      </c>
      <c r="F156" s="158"/>
      <c r="G156" s="158"/>
      <c r="H156" s="159"/>
      <c r="I156" s="51">
        <v>0</v>
      </c>
      <c r="J156" s="24" t="e">
        <f>I156/I161</f>
        <v>#DIV/0!</v>
      </c>
      <c r="K156" s="58" t="s">
        <v>46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7" t="str">
        <f>+'[1]ACUM-MAYO'!A163</f>
        <v>FUNDAMENTAL</v>
      </c>
      <c r="F157" s="158"/>
      <c r="G157" s="158"/>
      <c r="H157" s="159"/>
      <c r="I157" s="51">
        <v>0</v>
      </c>
      <c r="J157" s="25" t="e">
        <f>I157/I161</f>
        <v>#DIV/0!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29">
        <v>4</v>
      </c>
      <c r="E158" s="157" t="str">
        <f>+'[1]ACUM-MAYO'!A165</f>
        <v>RESERVADA</v>
      </c>
      <c r="F158" s="158"/>
      <c r="G158" s="158"/>
      <c r="H158" s="159"/>
      <c r="I158" s="51">
        <v>0</v>
      </c>
      <c r="J158" s="25" t="e">
        <f>I158/I161</f>
        <v>#DIV/0!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7" t="s">
        <v>27</v>
      </c>
      <c r="F159" s="158"/>
      <c r="G159" s="158"/>
      <c r="H159" s="159"/>
      <c r="I159" s="51">
        <v>0</v>
      </c>
      <c r="J159" s="27" t="e">
        <f>I159/I161</f>
        <v>#DIV/0!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5</v>
      </c>
      <c r="I161" s="11">
        <f>SUM(I156:I160)</f>
        <v>0</v>
      </c>
      <c r="J161" s="31" t="e">
        <f>SUM(J156:J159)</f>
        <v>#DIV/0!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60" t="s">
        <v>21</v>
      </c>
      <c r="E184" s="161"/>
      <c r="F184" s="161"/>
      <c r="G184" s="161"/>
      <c r="H184" s="161"/>
      <c r="I184" s="161"/>
      <c r="J184" s="162"/>
      <c r="K184" s="133"/>
      <c r="L184" s="133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7" t="str">
        <f>+'[1]ACUM-MAYO'!A173</f>
        <v>ECONOMICA ADMINISTRATIVA</v>
      </c>
      <c r="F185" s="158"/>
      <c r="G185" s="158"/>
      <c r="H185" s="159"/>
      <c r="I185" s="51">
        <v>0</v>
      </c>
      <c r="J185" s="33" t="e">
        <f>I185/I190</f>
        <v>#DIV/0!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7" t="str">
        <f>+'[1]ACUM-MAYO'!A174</f>
        <v>TRAMITE</v>
      </c>
      <c r="F186" s="158"/>
      <c r="G186" s="158"/>
      <c r="H186" s="159"/>
      <c r="I186" s="51">
        <v>0</v>
      </c>
      <c r="J186" s="17" t="e">
        <f>I186/I190</f>
        <v>#DIV/0!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7" t="str">
        <f>+'[1]ACUM-MAYO'!A175</f>
        <v>SERV. PUB.</v>
      </c>
      <c r="F187" s="158"/>
      <c r="G187" s="158"/>
      <c r="H187" s="159"/>
      <c r="I187" s="51">
        <v>0</v>
      </c>
      <c r="J187" s="17" t="e">
        <f>I187/I190</f>
        <v>#DIV/0!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7" t="str">
        <f>+'[1]ACUM-MAYO'!A176</f>
        <v>LEGAL</v>
      </c>
      <c r="F188" s="158"/>
      <c r="G188" s="158"/>
      <c r="H188" s="159"/>
      <c r="I188" s="51">
        <v>0</v>
      </c>
      <c r="J188" s="34" t="e">
        <f>I188/I190</f>
        <v>#DIV/0!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5</v>
      </c>
      <c r="I190" s="11">
        <f>SUM(I185:I188)</f>
        <v>0</v>
      </c>
      <c r="J190" s="19" t="e">
        <f>SUM(J185:J188)</f>
        <v>#DIV/0!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60" t="s">
        <v>22</v>
      </c>
      <c r="E211" s="161"/>
      <c r="F211" s="161"/>
      <c r="G211" s="161"/>
      <c r="H211" s="161"/>
      <c r="I211" s="161"/>
      <c r="J211" s="162"/>
      <c r="K211" s="133"/>
      <c r="L211" s="133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tr">
        <f>+'[1]ACUM-MAYO'!A186</f>
        <v>INFOMEX</v>
      </c>
      <c r="F212" s="39"/>
      <c r="G212" s="39"/>
      <c r="H212" s="40"/>
      <c r="I212" s="51">
        <v>0</v>
      </c>
      <c r="J212" s="33" t="e">
        <f>I212/I217</f>
        <v>#DIV/0!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0</v>
      </c>
      <c r="J213" s="33" t="e">
        <f>I213/I217</f>
        <v>#DIV/0!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0</v>
      </c>
      <c r="J214" s="33" t="e">
        <f>I214/I217</f>
        <v>#DIV/0!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130"/>
      <c r="H215" s="131"/>
      <c r="I215" s="51">
        <v>0</v>
      </c>
      <c r="J215" s="33" t="e">
        <f>I215/I217</f>
        <v>#DIV/0!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5</v>
      </c>
      <c r="I217" s="11">
        <f>SUM(I212:I216)</f>
        <v>0</v>
      </c>
      <c r="J217" s="19" t="e">
        <f>SUM(J212:J216)</f>
        <v>#DIV/0!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68" t="s">
        <v>30</v>
      </c>
      <c r="E238" s="169"/>
      <c r="F238" s="169"/>
      <c r="G238" s="170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64" t="s">
        <v>31</v>
      </c>
      <c r="F239" s="165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64" t="s">
        <v>32</v>
      </c>
      <c r="F240" s="165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64" t="s">
        <v>33</v>
      </c>
      <c r="F241" s="165"/>
      <c r="G241" s="62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64" t="s">
        <v>34</v>
      </c>
      <c r="F242" s="165"/>
      <c r="G242" s="62">
        <v>0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64" t="s">
        <v>35</v>
      </c>
      <c r="F243" s="165"/>
      <c r="G243" s="62">
        <v>0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64" t="s">
        <v>36</v>
      </c>
      <c r="F244" s="165"/>
      <c r="G244" s="62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64" t="s">
        <v>37</v>
      </c>
      <c r="F245" s="165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64" t="s">
        <v>38</v>
      </c>
      <c r="F246" s="165"/>
      <c r="G246" s="62">
        <v>0</v>
      </c>
      <c r="H246" s="5"/>
      <c r="I246" s="163"/>
      <c r="J246" s="163"/>
      <c r="K246" s="134"/>
      <c r="L246" s="134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43</v>
      </c>
      <c r="F247" s="114"/>
      <c r="G247" s="63">
        <v>0</v>
      </c>
      <c r="H247" s="5"/>
      <c r="I247" s="134"/>
      <c r="J247" s="134"/>
      <c r="K247" s="134"/>
      <c r="L247" s="134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39</v>
      </c>
      <c r="F248" s="114"/>
      <c r="G248" s="63">
        <v>0</v>
      </c>
      <c r="H248" s="5"/>
      <c r="I248" s="134"/>
      <c r="J248" s="134"/>
      <c r="K248" s="134"/>
      <c r="L248" s="134"/>
      <c r="M248" s="5"/>
      <c r="N248" s="5"/>
      <c r="O248" s="5"/>
      <c r="P248" s="1"/>
      <c r="Q248" s="47"/>
    </row>
    <row r="249" spans="1:17" ht="15.75" customHeight="1" thickBot="1" x14ac:dyDescent="0.3">
      <c r="A249" s="1"/>
      <c r="D249" s="10">
        <v>10</v>
      </c>
      <c r="E249" s="166" t="s">
        <v>44</v>
      </c>
      <c r="F249" s="167"/>
      <c r="G249" s="63">
        <v>0</v>
      </c>
      <c r="P249" s="1"/>
      <c r="Q249" s="47"/>
    </row>
    <row r="250" spans="1:17" ht="15.75" customHeight="1" thickBot="1" x14ac:dyDescent="0.3">
      <c r="A250" s="1"/>
      <c r="C250" s="45"/>
      <c r="D250" s="5"/>
      <c r="E250" s="153" t="s">
        <v>5</v>
      </c>
      <c r="F250" s="154"/>
      <c r="G250" s="64">
        <f>SUM(G239:G249)</f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7"/>
    </row>
    <row r="251" spans="1:17" ht="15.75" customHeight="1" thickBot="1" x14ac:dyDescent="0.3">
      <c r="A251" s="1"/>
      <c r="C251" s="4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B252" s="155" t="s">
        <v>40</v>
      </c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"/>
      <c r="Q252" s="47"/>
    </row>
    <row r="253" spans="1:17" ht="15.75" customHeight="1" x14ac:dyDescent="0.25">
      <c r="A253" s="1"/>
      <c r="C253" s="4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16"/>
      <c r="I256" s="15"/>
      <c r="J256" s="15"/>
      <c r="K256" s="15"/>
      <c r="L256" s="15"/>
      <c r="M256" s="5"/>
      <c r="N256" s="5"/>
      <c r="O256" s="5"/>
      <c r="P256" s="1"/>
      <c r="Q256" s="47"/>
    </row>
    <row r="257" spans="1:17" x14ac:dyDescent="0.25">
      <c r="A257" s="1"/>
      <c r="C257" s="4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1"/>
    </row>
    <row r="258" spans="1:17" s="16" customFormat="1" ht="15.75" x14ac:dyDescent="0.25">
      <c r="A258" s="14"/>
      <c r="B258" s="15"/>
      <c r="C258" s="15"/>
      <c r="D258" s="5"/>
      <c r="E258" s="5"/>
      <c r="F258" s="5"/>
      <c r="G258" s="5"/>
      <c r="H258" s="5"/>
      <c r="I258" s="5"/>
      <c r="J258" s="5"/>
      <c r="K258" s="5"/>
      <c r="L258" s="5"/>
      <c r="M258" s="15"/>
      <c r="N258" s="15"/>
      <c r="O258" s="15"/>
      <c r="P258" s="15"/>
      <c r="Q258" s="14"/>
    </row>
    <row r="259" spans="1:17" x14ac:dyDescent="0.25">
      <c r="A259" s="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1"/>
    </row>
    <row r="260" spans="1:17" ht="15.75" thickBot="1" x14ac:dyDescent="0.3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24" customHeight="1" thickBot="1" x14ac:dyDescent="0.3">
      <c r="A261" s="1"/>
      <c r="P261" s="48"/>
      <c r="Q261" s="46"/>
    </row>
    <row r="262" spans="1:17" x14ac:dyDescent="0.25">
      <c r="A262" s="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1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D270" s="1"/>
      <c r="E270" s="1"/>
      <c r="F270" s="1"/>
      <c r="G270" s="1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1"/>
      <c r="Q287" s="1"/>
    </row>
    <row r="288" spans="1:17" x14ac:dyDescent="0.25">
      <c r="A288" s="4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Q288" s="47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1:17" x14ac:dyDescent="0.25">
      <c r="A294" s="66"/>
      <c r="B294" s="66"/>
      <c r="C294" s="66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</sheetData>
  <mergeCells count="58">
    <mergeCell ref="I246:J246"/>
    <mergeCell ref="E249:F249"/>
    <mergeCell ref="E250:F250"/>
    <mergeCell ref="B252:O252"/>
    <mergeCell ref="E241:F241"/>
    <mergeCell ref="E242:F242"/>
    <mergeCell ref="E243:F243"/>
    <mergeCell ref="E244:F244"/>
    <mergeCell ref="E245:F245"/>
    <mergeCell ref="E246:F246"/>
    <mergeCell ref="E240:F240"/>
    <mergeCell ref="E157:H157"/>
    <mergeCell ref="E158:H158"/>
    <mergeCell ref="E159:H159"/>
    <mergeCell ref="D184:J184"/>
    <mergeCell ref="E185:H185"/>
    <mergeCell ref="E186:H186"/>
    <mergeCell ref="E187:H187"/>
    <mergeCell ref="E188:H188"/>
    <mergeCell ref="D211:J211"/>
    <mergeCell ref="D238:G238"/>
    <mergeCell ref="E239:F239"/>
    <mergeCell ref="E156:H156"/>
    <mergeCell ref="D105:J105"/>
    <mergeCell ref="E132:J132"/>
    <mergeCell ref="E133:I133"/>
    <mergeCell ref="E137:J137"/>
    <mergeCell ref="E138:I138"/>
    <mergeCell ref="E142:J142"/>
    <mergeCell ref="E143:I143"/>
    <mergeCell ref="E147:J147"/>
    <mergeCell ref="E148:I148"/>
    <mergeCell ref="E149:I149"/>
    <mergeCell ref="D155:J155"/>
    <mergeCell ref="E98:H98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95:J95"/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zoomScale="90" zoomScaleNormal="90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91" t="s">
        <v>29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3"/>
      <c r="Q13" s="1"/>
    </row>
    <row r="14" spans="1:17" ht="43.5" customHeight="1" thickBot="1" x14ac:dyDescent="0.85">
      <c r="A14" s="1"/>
      <c r="B14" s="193" t="s">
        <v>51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96" t="s">
        <v>0</v>
      </c>
      <c r="D20" s="197"/>
      <c r="E20" s="197"/>
      <c r="F20" s="198"/>
      <c r="G20" s="67"/>
      <c r="H20" s="196" t="s">
        <v>1</v>
      </c>
      <c r="I20" s="197"/>
      <c r="J20" s="197"/>
      <c r="K20" s="197"/>
      <c r="L20" s="198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4</v>
      </c>
      <c r="F21" s="68" t="s">
        <v>5</v>
      </c>
      <c r="G21" s="71"/>
      <c r="H21" s="70" t="s">
        <v>6</v>
      </c>
      <c r="I21" s="70" t="s">
        <v>7</v>
      </c>
      <c r="J21" s="68" t="s">
        <v>8</v>
      </c>
      <c r="K21" s="68" t="s">
        <v>9</v>
      </c>
      <c r="L21" s="68" t="s">
        <v>5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8</v>
      </c>
      <c r="D22" s="138">
        <v>1</v>
      </c>
      <c r="E22" s="138">
        <v>23</v>
      </c>
      <c r="F22" s="74">
        <f>SUM(C22:E22)</f>
        <v>32</v>
      </c>
      <c r="G22" s="75"/>
      <c r="H22" s="72">
        <v>16</v>
      </c>
      <c r="I22" s="72">
        <v>6</v>
      </c>
      <c r="J22" s="72">
        <v>0</v>
      </c>
      <c r="K22" s="72">
        <v>10</v>
      </c>
      <c r="L22" s="74">
        <v>32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0.25</v>
      </c>
      <c r="D23" s="77">
        <f>+D22/F22</f>
        <v>3.125E-2</v>
      </c>
      <c r="E23" s="78">
        <f>+E22/F22</f>
        <v>0.71875</v>
      </c>
      <c r="F23" s="79">
        <f>SUM(C23:E23)</f>
        <v>1</v>
      </c>
      <c r="G23" s="75"/>
      <c r="H23" s="76">
        <f>+H22/L22</f>
        <v>0.5</v>
      </c>
      <c r="I23" s="76">
        <f>+I22/L22</f>
        <v>0.1875</v>
      </c>
      <c r="J23" s="76">
        <f>+J22/L22</f>
        <v>0</v>
      </c>
      <c r="K23" s="76">
        <v>0.2</v>
      </c>
      <c r="L23" s="79">
        <f>SUM(H23:K23)</f>
        <v>0.88749999999999996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95" t="s">
        <v>10</v>
      </c>
      <c r="E43" s="195"/>
      <c r="F43" s="195"/>
      <c r="G43" s="195"/>
      <c r="H43" s="195"/>
      <c r="I43" s="195"/>
      <c r="J43" s="195"/>
      <c r="K43" s="195"/>
      <c r="L43" s="195"/>
      <c r="M43" s="195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71">
        <v>0</v>
      </c>
      <c r="K44" s="172"/>
      <c r="L44" s="17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74">
        <v>0</v>
      </c>
      <c r="K45" s="175"/>
      <c r="L45" s="17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74">
        <v>1</v>
      </c>
      <c r="K46" s="175"/>
      <c r="L46" s="176"/>
      <c r="M46" s="76">
        <f>+$J46/$J61</f>
        <v>3.125E-2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74">
        <v>2</v>
      </c>
      <c r="K47" s="175"/>
      <c r="L47" s="176"/>
      <c r="M47" s="76">
        <f>+$J47/$J61</f>
        <v>6.25E-2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74">
        <v>0</v>
      </c>
      <c r="K48" s="175"/>
      <c r="L48" s="176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74">
        <v>25</v>
      </c>
      <c r="K49" s="175"/>
      <c r="L49" s="176"/>
      <c r="M49" s="76">
        <f>+$J49/J61</f>
        <v>0.78125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74">
        <v>0</v>
      </c>
      <c r="K50" s="175"/>
      <c r="L50" s="17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74">
        <v>0</v>
      </c>
      <c r="K51" s="175"/>
      <c r="L51" s="17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74">
        <v>0</v>
      </c>
      <c r="K52" s="175"/>
      <c r="L52" s="17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74">
        <v>0</v>
      </c>
      <c r="K53" s="175"/>
      <c r="L53" s="17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74">
        <v>0</v>
      </c>
      <c r="K54" s="175"/>
      <c r="L54" s="176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74">
        <v>4</v>
      </c>
      <c r="K55" s="175"/>
      <c r="L55" s="176"/>
      <c r="M55" s="76">
        <f>+$J55/J61</f>
        <v>0.125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74">
        <v>0</v>
      </c>
      <c r="K56" s="175"/>
      <c r="L56" s="17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74">
        <v>0</v>
      </c>
      <c r="K57" s="175"/>
      <c r="L57" s="17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74">
        <v>0</v>
      </c>
      <c r="K58" s="175"/>
      <c r="L58" s="17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74">
        <v>0</v>
      </c>
      <c r="K59" s="175"/>
      <c r="L59" s="17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4">
        <f>SUM(J44:J59)</f>
        <v>32</v>
      </c>
      <c r="K61" s="185"/>
      <c r="L61" s="186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42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87" t="s">
        <v>11</v>
      </c>
      <c r="E95" s="188"/>
      <c r="F95" s="188"/>
      <c r="G95" s="188"/>
      <c r="H95" s="188"/>
      <c r="I95" s="188"/>
      <c r="J95" s="189"/>
      <c r="K95" s="139"/>
      <c r="L95" s="139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23</v>
      </c>
      <c r="F96" s="93"/>
      <c r="G96" s="94"/>
      <c r="H96" s="94"/>
      <c r="I96" s="95">
        <v>24</v>
      </c>
      <c r="J96" s="96">
        <f>+I96/I102</f>
        <v>0.75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24</v>
      </c>
      <c r="F97" s="98"/>
      <c r="G97" s="94"/>
      <c r="H97" s="94"/>
      <c r="I97" s="99">
        <v>8</v>
      </c>
      <c r="J97" s="96">
        <f>I97/I102</f>
        <v>0.25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9" t="s">
        <v>28</v>
      </c>
      <c r="F98" s="200"/>
      <c r="G98" s="200"/>
      <c r="H98" s="201"/>
      <c r="I98" s="99">
        <v>0</v>
      </c>
      <c r="J98" s="96">
        <f>+I98/I102</f>
        <v>0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25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26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5</v>
      </c>
      <c r="I102" s="106">
        <f>SUM(I96:I101)</f>
        <v>32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90"/>
      <c r="E105" s="190"/>
      <c r="F105" s="190"/>
      <c r="G105" s="190"/>
      <c r="H105" s="190"/>
      <c r="I105" s="190"/>
      <c r="J105" s="190"/>
      <c r="K105" s="139"/>
      <c r="L105" s="139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60" t="s">
        <v>13</v>
      </c>
      <c r="F132" s="161"/>
      <c r="G132" s="161"/>
      <c r="H132" s="161"/>
      <c r="I132" s="161"/>
      <c r="J132" s="162"/>
      <c r="K132" s="139"/>
      <c r="L132" s="139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77" t="s">
        <v>14</v>
      </c>
      <c r="F133" s="178"/>
      <c r="G133" s="178"/>
      <c r="H133" s="178"/>
      <c r="I133" s="179"/>
      <c r="J133" s="20">
        <v>102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102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60" t="s">
        <v>15</v>
      </c>
      <c r="F137" s="161"/>
      <c r="G137" s="161"/>
      <c r="H137" s="161"/>
      <c r="I137" s="161"/>
      <c r="J137" s="162"/>
      <c r="K137" s="139"/>
      <c r="L137" s="139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77" t="s">
        <v>16</v>
      </c>
      <c r="F138" s="178"/>
      <c r="G138" s="178"/>
      <c r="H138" s="178"/>
      <c r="I138" s="179"/>
      <c r="J138" s="22">
        <v>235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5</v>
      </c>
      <c r="J139" s="11">
        <f>SUM(J138)</f>
        <v>235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68" t="s">
        <v>17</v>
      </c>
      <c r="F142" s="180"/>
      <c r="G142" s="180"/>
      <c r="H142" s="180"/>
      <c r="I142" s="180"/>
      <c r="J142" s="170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77" t="s">
        <v>18</v>
      </c>
      <c r="F143" s="178"/>
      <c r="G143" s="178"/>
      <c r="H143" s="178"/>
      <c r="I143" s="179"/>
      <c r="J143" s="22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5</v>
      </c>
      <c r="J144" s="11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68" t="s">
        <v>41</v>
      </c>
      <c r="F147" s="180"/>
      <c r="G147" s="180"/>
      <c r="H147" s="180"/>
      <c r="I147" s="180"/>
      <c r="J147" s="170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81" t="s">
        <v>19</v>
      </c>
      <c r="F148" s="182"/>
      <c r="G148" s="182"/>
      <c r="H148" s="182"/>
      <c r="I148" s="183"/>
      <c r="J148" s="22">
        <v>4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202" t="s">
        <v>45</v>
      </c>
      <c r="F149" s="203"/>
      <c r="G149" s="203"/>
      <c r="H149" s="203"/>
      <c r="I149" s="204"/>
      <c r="J149" s="111">
        <v>19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5</v>
      </c>
      <c r="J150" s="11">
        <f>SUM(J148:J149)</f>
        <v>23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60" t="s">
        <v>20</v>
      </c>
      <c r="E155" s="161"/>
      <c r="F155" s="161"/>
      <c r="G155" s="161"/>
      <c r="H155" s="161"/>
      <c r="I155" s="161"/>
      <c r="J155" s="162"/>
      <c r="K155" s="139"/>
      <c r="L155" s="139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7" t="str">
        <f>+'[1]ACUM-MAYO'!A162</f>
        <v>ORDINARIA</v>
      </c>
      <c r="F156" s="158"/>
      <c r="G156" s="158"/>
      <c r="H156" s="159"/>
      <c r="I156" s="51">
        <v>22</v>
      </c>
      <c r="J156" s="24">
        <f>I156/I161</f>
        <v>0.70967741935483875</v>
      </c>
      <c r="K156" s="58" t="s">
        <v>46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7" t="str">
        <f>+'[1]ACUM-MAYO'!A163</f>
        <v>FUNDAMENTAL</v>
      </c>
      <c r="F157" s="158"/>
      <c r="G157" s="158"/>
      <c r="H157" s="159"/>
      <c r="I157" s="51">
        <v>9</v>
      </c>
      <c r="J157" s="25">
        <f>I157/I161</f>
        <v>0.29032258064516131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35">
        <v>4</v>
      </c>
      <c r="E158" s="157" t="str">
        <f>+'[1]ACUM-MAYO'!A165</f>
        <v>RESERVADA</v>
      </c>
      <c r="F158" s="158"/>
      <c r="G158" s="158"/>
      <c r="H158" s="159"/>
      <c r="I158" s="51">
        <v>0</v>
      </c>
      <c r="J158" s="25">
        <f>I158/I161</f>
        <v>0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7" t="s">
        <v>27</v>
      </c>
      <c r="F159" s="158"/>
      <c r="G159" s="158"/>
      <c r="H159" s="159"/>
      <c r="I159" s="51">
        <v>0</v>
      </c>
      <c r="J159" s="27">
        <f>I159/I161</f>
        <v>0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5</v>
      </c>
      <c r="I161" s="11">
        <f>SUM(I156:I160)</f>
        <v>31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60" t="s">
        <v>21</v>
      </c>
      <c r="E184" s="161"/>
      <c r="F184" s="161"/>
      <c r="G184" s="161"/>
      <c r="H184" s="161"/>
      <c r="I184" s="161"/>
      <c r="J184" s="162"/>
      <c r="K184" s="139"/>
      <c r="L184" s="139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7" t="str">
        <f>+'[1]ACUM-MAYO'!A173</f>
        <v>ECONOMICA ADMINISTRATIVA</v>
      </c>
      <c r="F185" s="158"/>
      <c r="G185" s="158"/>
      <c r="H185" s="159"/>
      <c r="I185" s="51">
        <v>31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7" t="str">
        <f>+'[1]ACUM-MAYO'!A174</f>
        <v>TRAMITE</v>
      </c>
      <c r="F186" s="158"/>
      <c r="G186" s="158"/>
      <c r="H186" s="159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7" t="str">
        <f>+'[1]ACUM-MAYO'!A175</f>
        <v>SERV. PUB.</v>
      </c>
      <c r="F187" s="158"/>
      <c r="G187" s="158"/>
      <c r="H187" s="159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7" t="str">
        <f>+'[1]ACUM-MAYO'!A176</f>
        <v>LEGAL</v>
      </c>
      <c r="F188" s="158"/>
      <c r="G188" s="158"/>
      <c r="H188" s="159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5</v>
      </c>
      <c r="I190" s="11">
        <f>SUM(I185:I188)</f>
        <v>31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60" t="s">
        <v>22</v>
      </c>
      <c r="E211" s="161"/>
      <c r="F211" s="161"/>
      <c r="G211" s="161"/>
      <c r="H211" s="161"/>
      <c r="I211" s="161"/>
      <c r="J211" s="162"/>
      <c r="K211" s="139"/>
      <c r="L211" s="139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tr">
        <f>+'[1]ACUM-MAYO'!A186</f>
        <v>INFOMEX</v>
      </c>
      <c r="F212" s="39"/>
      <c r="G212" s="39"/>
      <c r="H212" s="40"/>
      <c r="I212" s="51">
        <v>8</v>
      </c>
      <c r="J212" s="33">
        <f>I212/I217</f>
        <v>0.25806451612903225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23</v>
      </c>
      <c r="J213" s="33">
        <f>I213/I217</f>
        <v>0.74193548387096775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136"/>
      <c r="H215" s="137"/>
      <c r="I215" s="51">
        <v>0</v>
      </c>
      <c r="J215" s="33">
        <f>I215/I217</f>
        <v>0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5</v>
      </c>
      <c r="I217" s="11">
        <f>SUM(I212:I216)</f>
        <v>31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68" t="s">
        <v>30</v>
      </c>
      <c r="E238" s="169"/>
      <c r="F238" s="169"/>
      <c r="G238" s="170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64" t="s">
        <v>31</v>
      </c>
      <c r="F239" s="165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64" t="s">
        <v>32</v>
      </c>
      <c r="F240" s="165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64" t="s">
        <v>33</v>
      </c>
      <c r="F241" s="165"/>
      <c r="G241" s="62">
        <v>1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64" t="s">
        <v>34</v>
      </c>
      <c r="F242" s="165"/>
      <c r="G242" s="62">
        <v>5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64" t="s">
        <v>35</v>
      </c>
      <c r="F243" s="165"/>
      <c r="G243" s="62">
        <v>4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64" t="s">
        <v>36</v>
      </c>
      <c r="F244" s="165"/>
      <c r="G244" s="62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64" t="s">
        <v>37</v>
      </c>
      <c r="F245" s="165"/>
      <c r="G245" s="62">
        <v>2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64" t="s">
        <v>38</v>
      </c>
      <c r="F246" s="165"/>
      <c r="G246" s="62">
        <v>12</v>
      </c>
      <c r="H246" s="5"/>
      <c r="I246" s="163"/>
      <c r="J246" s="163"/>
      <c r="K246" s="140"/>
      <c r="L246" s="140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43</v>
      </c>
      <c r="F247" s="114"/>
      <c r="G247" s="63">
        <v>0</v>
      </c>
      <c r="H247" s="5"/>
      <c r="I247" s="140"/>
      <c r="J247" s="140"/>
      <c r="K247" s="140"/>
      <c r="L247" s="140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39</v>
      </c>
      <c r="F248" s="114"/>
      <c r="G248" s="63">
        <v>0</v>
      </c>
      <c r="H248" s="5"/>
      <c r="I248" s="140"/>
      <c r="J248" s="140"/>
      <c r="K248" s="140"/>
      <c r="L248" s="140"/>
      <c r="M248" s="5"/>
      <c r="N248" s="5"/>
      <c r="O248" s="5"/>
      <c r="P248" s="1"/>
      <c r="Q248" s="47"/>
    </row>
    <row r="249" spans="1:17" ht="15.75" customHeight="1" thickBot="1" x14ac:dyDescent="0.3">
      <c r="A249" s="1"/>
      <c r="C249" s="45"/>
      <c r="D249" s="10">
        <v>10</v>
      </c>
      <c r="E249" s="166" t="s">
        <v>44</v>
      </c>
      <c r="F249" s="167"/>
      <c r="G249" s="63">
        <v>0</v>
      </c>
      <c r="H249" s="5"/>
      <c r="I249" s="140"/>
      <c r="J249" s="140"/>
      <c r="K249" s="140"/>
      <c r="L249" s="140"/>
      <c r="M249" s="5"/>
      <c r="N249" s="5"/>
      <c r="O249" s="5"/>
      <c r="P249" s="1"/>
      <c r="Q249" s="47"/>
    </row>
    <row r="250" spans="1:17" ht="15.75" customHeight="1" thickBot="1" x14ac:dyDescent="0.3">
      <c r="A250" s="1"/>
      <c r="D250" s="10">
        <v>11</v>
      </c>
      <c r="E250" s="166" t="s">
        <v>52</v>
      </c>
      <c r="F250" s="167"/>
      <c r="G250" s="63">
        <v>1</v>
      </c>
      <c r="P250" s="1"/>
      <c r="Q250" s="47"/>
    </row>
    <row r="251" spans="1:17" ht="15.75" customHeight="1" thickBot="1" x14ac:dyDescent="0.3">
      <c r="A251" s="1"/>
      <c r="C251" s="45"/>
      <c r="D251" s="5"/>
      <c r="E251" s="153" t="s">
        <v>5</v>
      </c>
      <c r="F251" s="154"/>
      <c r="G251" s="64">
        <f>SUM(G239:G250)</f>
        <v>25</v>
      </c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C252" s="4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"/>
      <c r="Q252" s="47"/>
    </row>
    <row r="253" spans="1:17" ht="15.75" customHeight="1" thickBot="1" x14ac:dyDescent="0.3">
      <c r="A253" s="1"/>
      <c r="B253" s="155" t="s">
        <v>40</v>
      </c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"/>
      <c r="Q256" s="47"/>
    </row>
    <row r="257" spans="1:17" ht="15.75" customHeight="1" x14ac:dyDescent="0.25">
      <c r="A257" s="1"/>
      <c r="C257" s="45"/>
      <c r="D257" s="5"/>
      <c r="E257" s="5"/>
      <c r="F257" s="5"/>
      <c r="G257" s="5"/>
      <c r="H257" s="16"/>
      <c r="I257" s="15"/>
      <c r="J257" s="15"/>
      <c r="K257" s="15"/>
      <c r="L257" s="15"/>
      <c r="M257" s="5"/>
      <c r="N257" s="5"/>
      <c r="O257" s="5"/>
      <c r="P257" s="1"/>
      <c r="Q257" s="47"/>
    </row>
    <row r="258" spans="1:17" x14ac:dyDescent="0.25">
      <c r="A258" s="1"/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s="16" customFormat="1" ht="15.75" x14ac:dyDescent="0.25">
      <c r="A259" s="14"/>
      <c r="B259" s="1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4"/>
    </row>
    <row r="260" spans="1:17" x14ac:dyDescent="0.25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15.75" thickBot="1" x14ac:dyDescent="0.3">
      <c r="A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ht="24" customHeight="1" thickBot="1" x14ac:dyDescent="0.3">
      <c r="A262" s="1"/>
      <c r="P262" s="48"/>
      <c r="Q262" s="46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D271" s="1"/>
      <c r="E271" s="1"/>
      <c r="F271" s="1"/>
      <c r="G271" s="1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M287" s="5"/>
      <c r="N287" s="5"/>
      <c r="O287" s="5"/>
      <c r="P287" s="5"/>
      <c r="Q287" s="1"/>
    </row>
    <row r="288" spans="1:17" x14ac:dyDescent="0.25">
      <c r="A288" s="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"/>
      <c r="Q288" s="1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47"/>
    </row>
    <row r="294" spans="1:1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  <row r="301" spans="1:17" x14ac:dyDescent="0.25">
      <c r="A301" s="66"/>
      <c r="B301" s="66"/>
      <c r="C301" s="66"/>
    </row>
  </sheetData>
  <mergeCells count="59">
    <mergeCell ref="I246:J246"/>
    <mergeCell ref="E249:F249"/>
    <mergeCell ref="E250:F250"/>
    <mergeCell ref="E251:F251"/>
    <mergeCell ref="B253:O253"/>
    <mergeCell ref="E246:F246"/>
    <mergeCell ref="E241:F241"/>
    <mergeCell ref="E242:F242"/>
    <mergeCell ref="E243:F243"/>
    <mergeCell ref="E244:F244"/>
    <mergeCell ref="E245:F245"/>
    <mergeCell ref="E240:F240"/>
    <mergeCell ref="E157:H157"/>
    <mergeCell ref="E158:H158"/>
    <mergeCell ref="E159:H159"/>
    <mergeCell ref="D184:J184"/>
    <mergeCell ref="E185:H185"/>
    <mergeCell ref="E186:H186"/>
    <mergeCell ref="E187:H187"/>
    <mergeCell ref="E188:H188"/>
    <mergeCell ref="D211:J211"/>
    <mergeCell ref="D238:G238"/>
    <mergeCell ref="E239:F239"/>
    <mergeCell ref="E156:H156"/>
    <mergeCell ref="D105:J105"/>
    <mergeCell ref="E132:J132"/>
    <mergeCell ref="E133:I133"/>
    <mergeCell ref="E137:J137"/>
    <mergeCell ref="E138:I138"/>
    <mergeCell ref="E142:J142"/>
    <mergeCell ref="E143:I143"/>
    <mergeCell ref="E147:J147"/>
    <mergeCell ref="E148:I148"/>
    <mergeCell ref="E149:I149"/>
    <mergeCell ref="D155:J155"/>
    <mergeCell ref="E98:H98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95:J95"/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topLeftCell="B4" zoomScale="90" zoomScaleNormal="90" workbookViewId="0">
      <selection activeCell="G247" sqref="G247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91" t="s">
        <v>29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3"/>
      <c r="Q13" s="1"/>
    </row>
    <row r="14" spans="1:17" ht="43.5" customHeight="1" thickBot="1" x14ac:dyDescent="0.85">
      <c r="A14" s="1"/>
      <c r="B14" s="193" t="s">
        <v>53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96" t="s">
        <v>0</v>
      </c>
      <c r="D20" s="197"/>
      <c r="E20" s="197"/>
      <c r="F20" s="198"/>
      <c r="G20" s="67"/>
      <c r="H20" s="196" t="s">
        <v>1</v>
      </c>
      <c r="I20" s="197"/>
      <c r="J20" s="197"/>
      <c r="K20" s="197"/>
      <c r="L20" s="198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4</v>
      </c>
      <c r="F21" s="68" t="s">
        <v>5</v>
      </c>
      <c r="G21" s="71"/>
      <c r="H21" s="70" t="s">
        <v>6</v>
      </c>
      <c r="I21" s="70" t="s">
        <v>7</v>
      </c>
      <c r="J21" s="68" t="s">
        <v>8</v>
      </c>
      <c r="K21" s="68" t="s">
        <v>9</v>
      </c>
      <c r="L21" s="68" t="s">
        <v>5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5</v>
      </c>
      <c r="D22" s="144">
        <v>1</v>
      </c>
      <c r="E22" s="144">
        <v>6</v>
      </c>
      <c r="F22" s="74">
        <f>SUM(C22:E22)</f>
        <v>12</v>
      </c>
      <c r="G22" s="75"/>
      <c r="H22" s="72">
        <v>3</v>
      </c>
      <c r="I22" s="72">
        <v>3</v>
      </c>
      <c r="J22" s="72">
        <v>0</v>
      </c>
      <c r="K22" s="72">
        <v>6</v>
      </c>
      <c r="L22" s="74">
        <v>12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0.41666666666666669</v>
      </c>
      <c r="D23" s="77">
        <f>+D22/F22</f>
        <v>8.3333333333333329E-2</v>
      </c>
      <c r="E23" s="78">
        <f>+E22/F22</f>
        <v>0.5</v>
      </c>
      <c r="F23" s="79">
        <f>SUM(C23:E23)</f>
        <v>1</v>
      </c>
      <c r="G23" s="75"/>
      <c r="H23" s="76">
        <f>+H22/L22</f>
        <v>0.25</v>
      </c>
      <c r="I23" s="76">
        <f>+I22/L22</f>
        <v>0.25</v>
      </c>
      <c r="J23" s="76">
        <f>+J22/L22</f>
        <v>0</v>
      </c>
      <c r="K23" s="76">
        <v>0.5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95" t="s">
        <v>10</v>
      </c>
      <c r="E43" s="195"/>
      <c r="F43" s="195"/>
      <c r="G43" s="195"/>
      <c r="H43" s="195"/>
      <c r="I43" s="195"/>
      <c r="J43" s="195"/>
      <c r="K43" s="195"/>
      <c r="L43" s="195"/>
      <c r="M43" s="195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71">
        <v>0</v>
      </c>
      <c r="K44" s="172"/>
      <c r="L44" s="173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74">
        <v>0</v>
      </c>
      <c r="K45" s="175"/>
      <c r="L45" s="17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74">
        <v>1</v>
      </c>
      <c r="K46" s="175"/>
      <c r="L46" s="176"/>
      <c r="M46" s="76">
        <f>+$J46/$J61</f>
        <v>8.3333333333333329E-2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74">
        <v>1</v>
      </c>
      <c r="K47" s="175"/>
      <c r="L47" s="176"/>
      <c r="M47" s="76">
        <f>+$J47/$J61</f>
        <v>8.3333333333333329E-2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74">
        <v>0</v>
      </c>
      <c r="K48" s="175"/>
      <c r="L48" s="176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74">
        <v>10</v>
      </c>
      <c r="K49" s="175"/>
      <c r="L49" s="176"/>
      <c r="M49" s="76">
        <f>+$J49/J61</f>
        <v>0.83333333333333337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74">
        <v>0</v>
      </c>
      <c r="K50" s="175"/>
      <c r="L50" s="17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74">
        <v>0</v>
      </c>
      <c r="K51" s="175"/>
      <c r="L51" s="17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74">
        <v>0</v>
      </c>
      <c r="K52" s="175"/>
      <c r="L52" s="17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74">
        <v>0</v>
      </c>
      <c r="K53" s="175"/>
      <c r="L53" s="17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74">
        <v>0</v>
      </c>
      <c r="K54" s="175"/>
      <c r="L54" s="176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74">
        <v>0</v>
      </c>
      <c r="K55" s="175"/>
      <c r="L55" s="17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74">
        <v>0</v>
      </c>
      <c r="K56" s="175"/>
      <c r="L56" s="17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74">
        <v>0</v>
      </c>
      <c r="K57" s="175"/>
      <c r="L57" s="17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74">
        <v>0</v>
      </c>
      <c r="K58" s="175"/>
      <c r="L58" s="17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74">
        <v>0</v>
      </c>
      <c r="K59" s="175"/>
      <c r="L59" s="17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4">
        <f>SUM(J44:J59)</f>
        <v>12</v>
      </c>
      <c r="K61" s="185"/>
      <c r="L61" s="186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42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87" t="s">
        <v>11</v>
      </c>
      <c r="E95" s="188"/>
      <c r="F95" s="188"/>
      <c r="G95" s="188"/>
      <c r="H95" s="188"/>
      <c r="I95" s="188"/>
      <c r="J95" s="189"/>
      <c r="K95" s="146"/>
      <c r="L95" s="146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23</v>
      </c>
      <c r="F96" s="93"/>
      <c r="G96" s="94"/>
      <c r="H96" s="94"/>
      <c r="I96" s="95">
        <v>7</v>
      </c>
      <c r="J96" s="96">
        <f>+I96/I102</f>
        <v>0.58333333333333337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24</v>
      </c>
      <c r="F97" s="98"/>
      <c r="G97" s="94"/>
      <c r="H97" s="94"/>
      <c r="I97" s="99">
        <v>5</v>
      </c>
      <c r="J97" s="96">
        <f>I97/I102</f>
        <v>0.41666666666666669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9" t="s">
        <v>28</v>
      </c>
      <c r="F98" s="200"/>
      <c r="G98" s="200"/>
      <c r="H98" s="201"/>
      <c r="I98" s="99">
        <v>0</v>
      </c>
      <c r="J98" s="96">
        <f>+I98/I102</f>
        <v>0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25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26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5</v>
      </c>
      <c r="I102" s="106">
        <f>SUM(I96:I101)</f>
        <v>12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90"/>
      <c r="E105" s="190"/>
      <c r="F105" s="190"/>
      <c r="G105" s="190"/>
      <c r="H105" s="190"/>
      <c r="I105" s="190"/>
      <c r="J105" s="190"/>
      <c r="K105" s="146"/>
      <c r="L105" s="146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60" t="s">
        <v>13</v>
      </c>
      <c r="F132" s="161"/>
      <c r="G132" s="161"/>
      <c r="H132" s="161"/>
      <c r="I132" s="161"/>
      <c r="J132" s="162"/>
      <c r="K132" s="146"/>
      <c r="L132" s="146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77" t="s">
        <v>14</v>
      </c>
      <c r="F133" s="178"/>
      <c r="G133" s="178"/>
      <c r="H133" s="178"/>
      <c r="I133" s="179"/>
      <c r="J133" s="20">
        <v>58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58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60" t="s">
        <v>15</v>
      </c>
      <c r="F137" s="161"/>
      <c r="G137" s="161"/>
      <c r="H137" s="161"/>
      <c r="I137" s="161"/>
      <c r="J137" s="162"/>
      <c r="K137" s="146"/>
      <c r="L137" s="146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77" t="s">
        <v>16</v>
      </c>
      <c r="F138" s="178"/>
      <c r="G138" s="178"/>
      <c r="H138" s="178"/>
      <c r="I138" s="179"/>
      <c r="J138" s="22">
        <v>192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5</v>
      </c>
      <c r="J139" s="11">
        <f>SUM(J138)</f>
        <v>192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68" t="s">
        <v>17</v>
      </c>
      <c r="F142" s="180"/>
      <c r="G142" s="180"/>
      <c r="H142" s="180"/>
      <c r="I142" s="180"/>
      <c r="J142" s="170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77" t="s">
        <v>18</v>
      </c>
      <c r="F143" s="178"/>
      <c r="G143" s="178"/>
      <c r="H143" s="178"/>
      <c r="I143" s="179"/>
      <c r="J143" s="22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5</v>
      </c>
      <c r="J144" s="11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68" t="s">
        <v>41</v>
      </c>
      <c r="F147" s="180"/>
      <c r="G147" s="180"/>
      <c r="H147" s="180"/>
      <c r="I147" s="180"/>
      <c r="J147" s="170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81" t="s">
        <v>19</v>
      </c>
      <c r="F148" s="182"/>
      <c r="G148" s="182"/>
      <c r="H148" s="182"/>
      <c r="I148" s="183"/>
      <c r="J148" s="22">
        <v>2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202" t="s">
        <v>45</v>
      </c>
      <c r="F149" s="203"/>
      <c r="G149" s="203"/>
      <c r="H149" s="203"/>
      <c r="I149" s="204"/>
      <c r="J149" s="111">
        <v>4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5</v>
      </c>
      <c r="J150" s="11">
        <f>SUM(J148:J149)</f>
        <v>6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60" t="s">
        <v>20</v>
      </c>
      <c r="E155" s="161"/>
      <c r="F155" s="161"/>
      <c r="G155" s="161"/>
      <c r="H155" s="161"/>
      <c r="I155" s="161"/>
      <c r="J155" s="162"/>
      <c r="K155" s="146"/>
      <c r="L155" s="146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7" t="str">
        <f>+'[1]ACUM-MAYO'!A162</f>
        <v>ORDINARIA</v>
      </c>
      <c r="F156" s="158"/>
      <c r="G156" s="158"/>
      <c r="H156" s="159"/>
      <c r="I156" s="51">
        <v>10</v>
      </c>
      <c r="J156" s="24">
        <f>I156/I161</f>
        <v>0.90909090909090906</v>
      </c>
      <c r="K156" s="58" t="s">
        <v>46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7" t="str">
        <f>+'[1]ACUM-MAYO'!A163</f>
        <v>FUNDAMENTAL</v>
      </c>
      <c r="F157" s="158"/>
      <c r="G157" s="158"/>
      <c r="H157" s="159"/>
      <c r="I157" s="51">
        <v>1</v>
      </c>
      <c r="J157" s="25">
        <f>I157/I161</f>
        <v>9.0909090909090912E-2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45">
        <v>4</v>
      </c>
      <c r="E158" s="157" t="str">
        <f>+'[1]ACUM-MAYO'!A165</f>
        <v>RESERVADA</v>
      </c>
      <c r="F158" s="158"/>
      <c r="G158" s="158"/>
      <c r="H158" s="159"/>
      <c r="I158" s="51">
        <v>0</v>
      </c>
      <c r="J158" s="25">
        <f>I158/I161</f>
        <v>0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7" t="s">
        <v>27</v>
      </c>
      <c r="F159" s="158"/>
      <c r="G159" s="158"/>
      <c r="H159" s="159"/>
      <c r="I159" s="51">
        <v>0</v>
      </c>
      <c r="J159" s="27">
        <f>I159/I161</f>
        <v>0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5</v>
      </c>
      <c r="I161" s="11">
        <f>SUM(I156:I160)</f>
        <v>11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60" t="s">
        <v>21</v>
      </c>
      <c r="E184" s="161"/>
      <c r="F184" s="161"/>
      <c r="G184" s="161"/>
      <c r="H184" s="161"/>
      <c r="I184" s="161"/>
      <c r="J184" s="162"/>
      <c r="K184" s="146"/>
      <c r="L184" s="146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7" t="str">
        <f>+'[1]ACUM-MAYO'!A173</f>
        <v>ECONOMICA ADMINISTRATIVA</v>
      </c>
      <c r="F185" s="158"/>
      <c r="G185" s="158"/>
      <c r="H185" s="159"/>
      <c r="I185" s="51">
        <v>11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7" t="str">
        <f>+'[1]ACUM-MAYO'!A174</f>
        <v>TRAMITE</v>
      </c>
      <c r="F186" s="158"/>
      <c r="G186" s="158"/>
      <c r="H186" s="159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7" t="str">
        <f>+'[1]ACUM-MAYO'!A175</f>
        <v>SERV. PUB.</v>
      </c>
      <c r="F187" s="158"/>
      <c r="G187" s="158"/>
      <c r="H187" s="159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7" t="str">
        <f>+'[1]ACUM-MAYO'!A176</f>
        <v>LEGAL</v>
      </c>
      <c r="F188" s="158"/>
      <c r="G188" s="158"/>
      <c r="H188" s="159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5</v>
      </c>
      <c r="I190" s="11">
        <f>SUM(I185:I188)</f>
        <v>11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60" t="s">
        <v>22</v>
      </c>
      <c r="E211" s="161"/>
      <c r="F211" s="161"/>
      <c r="G211" s="161"/>
      <c r="H211" s="161"/>
      <c r="I211" s="161"/>
      <c r="J211" s="162"/>
      <c r="K211" s="146"/>
      <c r="L211" s="146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tr">
        <f>+'[1]ACUM-MAYO'!A186</f>
        <v>INFOMEX</v>
      </c>
      <c r="F212" s="39"/>
      <c r="G212" s="39"/>
      <c r="H212" s="40"/>
      <c r="I212" s="51">
        <v>5</v>
      </c>
      <c r="J212" s="33">
        <f>I212/I217</f>
        <v>0.45454545454545453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+'[1]ACUM-MAYO'!A187</f>
        <v>CORREO ELECTRONICO</v>
      </c>
      <c r="F213" s="39"/>
      <c r="G213" s="39"/>
      <c r="H213" s="40"/>
      <c r="I213" s="51">
        <v>6</v>
      </c>
      <c r="J213" s="33">
        <f>I213/I217</f>
        <v>0.54545454545454541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+'[1]ACUM-MAYO'!A188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+'[1]ACUM-MAYO'!A189</f>
        <v>LISTAS</v>
      </c>
      <c r="F215" s="39"/>
      <c r="G215" s="141"/>
      <c r="H215" s="142"/>
      <c r="I215" s="51">
        <v>0</v>
      </c>
      <c r="J215" s="33">
        <f>I215/I217</f>
        <v>0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5</v>
      </c>
      <c r="I217" s="11">
        <f>SUM(I212:I216)</f>
        <v>11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68" t="s">
        <v>30</v>
      </c>
      <c r="E238" s="169"/>
      <c r="F238" s="169"/>
      <c r="G238" s="170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64" t="s">
        <v>31</v>
      </c>
      <c r="F239" s="165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64" t="s">
        <v>32</v>
      </c>
      <c r="F240" s="165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64" t="s">
        <v>33</v>
      </c>
      <c r="F241" s="165"/>
      <c r="G241" s="62">
        <v>3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64" t="s">
        <v>34</v>
      </c>
      <c r="F242" s="165"/>
      <c r="G242" s="62">
        <v>1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64" t="s">
        <v>35</v>
      </c>
      <c r="F243" s="165"/>
      <c r="G243" s="62">
        <v>0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64" t="s">
        <v>36</v>
      </c>
      <c r="F244" s="165"/>
      <c r="G244" s="62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64" t="s">
        <v>37</v>
      </c>
      <c r="F245" s="165"/>
      <c r="G245" s="62">
        <v>0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64" t="s">
        <v>38</v>
      </c>
      <c r="F246" s="165"/>
      <c r="G246" s="62">
        <v>4</v>
      </c>
      <c r="H246" s="5"/>
      <c r="I246" s="163"/>
      <c r="J246" s="163"/>
      <c r="K246" s="143"/>
      <c r="L246" s="143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43</v>
      </c>
      <c r="F247" s="114"/>
      <c r="G247" s="63">
        <v>1</v>
      </c>
      <c r="H247" s="5"/>
      <c r="I247" s="143"/>
      <c r="J247" s="143"/>
      <c r="K247" s="143"/>
      <c r="L247" s="143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39</v>
      </c>
      <c r="F248" s="114"/>
      <c r="G248" s="63">
        <v>0</v>
      </c>
      <c r="H248" s="5"/>
      <c r="I248" s="143"/>
      <c r="J248" s="143"/>
      <c r="K248" s="143"/>
      <c r="L248" s="143"/>
      <c r="M248" s="5"/>
      <c r="N248" s="5"/>
      <c r="O248" s="5"/>
      <c r="P248" s="1"/>
      <c r="Q248" s="47"/>
    </row>
    <row r="249" spans="1:17" ht="15.75" customHeight="1" thickBot="1" x14ac:dyDescent="0.3">
      <c r="A249" s="1"/>
      <c r="C249" s="45"/>
      <c r="D249" s="10">
        <v>10</v>
      </c>
      <c r="E249" s="166" t="s">
        <v>44</v>
      </c>
      <c r="F249" s="167"/>
      <c r="G249" s="63">
        <v>1</v>
      </c>
      <c r="H249" s="5"/>
      <c r="I249" s="143"/>
      <c r="J249" s="143"/>
      <c r="K249" s="143"/>
      <c r="L249" s="143"/>
      <c r="M249" s="5"/>
      <c r="N249" s="5"/>
      <c r="O249" s="5"/>
      <c r="P249" s="1"/>
      <c r="Q249" s="47"/>
    </row>
    <row r="250" spans="1:17" ht="15.75" customHeight="1" thickBot="1" x14ac:dyDescent="0.3">
      <c r="A250" s="1"/>
      <c r="D250" s="10">
        <v>11</v>
      </c>
      <c r="E250" s="166" t="s">
        <v>52</v>
      </c>
      <c r="F250" s="167"/>
      <c r="G250" s="63">
        <v>0</v>
      </c>
      <c r="P250" s="1"/>
      <c r="Q250" s="47"/>
    </row>
    <row r="251" spans="1:17" ht="15.75" customHeight="1" thickBot="1" x14ac:dyDescent="0.3">
      <c r="A251" s="1"/>
      <c r="C251" s="45"/>
      <c r="D251" s="5"/>
      <c r="E251" s="153" t="s">
        <v>5</v>
      </c>
      <c r="F251" s="154"/>
      <c r="G251" s="64">
        <f>SUM(G239:G250)</f>
        <v>10</v>
      </c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C252" s="4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"/>
      <c r="Q252" s="47"/>
    </row>
    <row r="253" spans="1:17" ht="15.75" customHeight="1" thickBot="1" x14ac:dyDescent="0.3">
      <c r="A253" s="1"/>
      <c r="B253" s="155" t="s">
        <v>40</v>
      </c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"/>
      <c r="Q256" s="47"/>
    </row>
    <row r="257" spans="1:17" ht="15.75" customHeight="1" x14ac:dyDescent="0.25">
      <c r="A257" s="1"/>
      <c r="C257" s="45"/>
      <c r="D257" s="5"/>
      <c r="E257" s="5"/>
      <c r="F257" s="5"/>
      <c r="G257" s="5"/>
      <c r="H257" s="16"/>
      <c r="I257" s="15"/>
      <c r="J257" s="15"/>
      <c r="K257" s="15"/>
      <c r="L257" s="15"/>
      <c r="M257" s="5"/>
      <c r="N257" s="5"/>
      <c r="O257" s="5"/>
      <c r="P257" s="1"/>
      <c r="Q257" s="47"/>
    </row>
    <row r="258" spans="1:17" x14ac:dyDescent="0.25">
      <c r="A258" s="1"/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s="16" customFormat="1" ht="15.75" x14ac:dyDescent="0.25">
      <c r="A259" s="14"/>
      <c r="B259" s="1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4"/>
    </row>
    <row r="260" spans="1:17" x14ac:dyDescent="0.25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15.75" thickBot="1" x14ac:dyDescent="0.3">
      <c r="A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ht="24" customHeight="1" thickBot="1" x14ac:dyDescent="0.3">
      <c r="A262" s="1"/>
      <c r="P262" s="48"/>
      <c r="Q262" s="46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D271" s="1"/>
      <c r="E271" s="1"/>
      <c r="F271" s="1"/>
      <c r="G271" s="1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M287" s="5"/>
      <c r="N287" s="5"/>
      <c r="O287" s="5"/>
      <c r="P287" s="5"/>
      <c r="Q287" s="1"/>
    </row>
    <row r="288" spans="1:17" x14ac:dyDescent="0.25">
      <c r="A288" s="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"/>
      <c r="Q288" s="1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47"/>
    </row>
    <row r="294" spans="1:1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  <row r="301" spans="1:17" x14ac:dyDescent="0.25">
      <c r="A301" s="66"/>
      <c r="B301" s="66"/>
      <c r="C301" s="66"/>
    </row>
  </sheetData>
  <mergeCells count="59">
    <mergeCell ref="J50:L50"/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  <mergeCell ref="E98:H98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95:J95"/>
    <mergeCell ref="E156:H156"/>
    <mergeCell ref="D105:J105"/>
    <mergeCell ref="E132:J132"/>
    <mergeCell ref="E133:I133"/>
    <mergeCell ref="E137:J137"/>
    <mergeCell ref="E138:I138"/>
    <mergeCell ref="E142:J142"/>
    <mergeCell ref="E143:I143"/>
    <mergeCell ref="E147:J147"/>
    <mergeCell ref="E148:I148"/>
    <mergeCell ref="E149:I149"/>
    <mergeCell ref="D155:J155"/>
    <mergeCell ref="E240:F240"/>
    <mergeCell ref="E157:H157"/>
    <mergeCell ref="E158:H158"/>
    <mergeCell ref="E159:H159"/>
    <mergeCell ref="D184:J184"/>
    <mergeCell ref="E185:H185"/>
    <mergeCell ref="E186:H186"/>
    <mergeCell ref="E187:H187"/>
    <mergeCell ref="E188:H188"/>
    <mergeCell ref="D211:J211"/>
    <mergeCell ref="D238:G238"/>
    <mergeCell ref="E239:F239"/>
    <mergeCell ref="E241:F241"/>
    <mergeCell ref="E242:F242"/>
    <mergeCell ref="E243:F243"/>
    <mergeCell ref="E244:F244"/>
    <mergeCell ref="E245:F245"/>
    <mergeCell ref="I246:J246"/>
    <mergeCell ref="E249:F249"/>
    <mergeCell ref="E250:F250"/>
    <mergeCell ref="E251:F251"/>
    <mergeCell ref="B253:O253"/>
    <mergeCell ref="E246:F246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1"/>
  <sheetViews>
    <sheetView tabSelected="1" topLeftCell="B1" zoomScale="90" zoomScaleNormal="90" workbookViewId="0">
      <selection activeCell="G311" sqref="G311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91" t="s">
        <v>29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3"/>
      <c r="Q13" s="1"/>
    </row>
    <row r="14" spans="1:17" ht="43.5" customHeight="1" thickBot="1" x14ac:dyDescent="0.85">
      <c r="A14" s="1"/>
      <c r="B14" s="193" t="s">
        <v>54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96" t="s">
        <v>0</v>
      </c>
      <c r="D20" s="197"/>
      <c r="E20" s="197"/>
      <c r="F20" s="198"/>
      <c r="G20" s="67"/>
      <c r="H20" s="196" t="s">
        <v>1</v>
      </c>
      <c r="I20" s="197"/>
      <c r="J20" s="197"/>
      <c r="K20" s="197"/>
      <c r="L20" s="198"/>
      <c r="M20" s="60"/>
      <c r="N20" s="60"/>
      <c r="O20" s="60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4</v>
      </c>
      <c r="F21" s="68" t="s">
        <v>5</v>
      </c>
      <c r="G21" s="71"/>
      <c r="H21" s="70" t="s">
        <v>6</v>
      </c>
      <c r="I21" s="70" t="s">
        <v>7</v>
      </c>
      <c r="J21" s="68" t="s">
        <v>8</v>
      </c>
      <c r="K21" s="68" t="s">
        <v>9</v>
      </c>
      <c r="L21" s="68" t="s">
        <v>5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6</v>
      </c>
      <c r="D22" s="150">
        <v>0</v>
      </c>
      <c r="E22" s="150">
        <v>8</v>
      </c>
      <c r="F22" s="74">
        <f>SUM(C22:E22)</f>
        <v>14</v>
      </c>
      <c r="G22" s="75"/>
      <c r="H22" s="72">
        <v>7</v>
      </c>
      <c r="I22" s="72">
        <v>7</v>
      </c>
      <c r="J22" s="72">
        <v>0</v>
      </c>
      <c r="K22" s="72">
        <v>0</v>
      </c>
      <c r="L22" s="74">
        <v>14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0.42857142857142855</v>
      </c>
      <c r="D23" s="77">
        <f>+D22/F22</f>
        <v>0</v>
      </c>
      <c r="E23" s="78">
        <f>+E22/F22</f>
        <v>0.5714285714285714</v>
      </c>
      <c r="F23" s="79">
        <f>SUM(C23:E23)</f>
        <v>1</v>
      </c>
      <c r="G23" s="75"/>
      <c r="H23" s="76">
        <f>+H22/L22</f>
        <v>0.5</v>
      </c>
      <c r="I23" s="76">
        <f>+I22/L22</f>
        <v>0.5</v>
      </c>
      <c r="J23" s="76">
        <f>+J22/L22</f>
        <v>0</v>
      </c>
      <c r="K23" s="76">
        <v>0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95" t="s">
        <v>10</v>
      </c>
      <c r="E43" s="195"/>
      <c r="F43" s="195"/>
      <c r="G43" s="195"/>
      <c r="H43" s="195"/>
      <c r="I43" s="195"/>
      <c r="J43" s="195"/>
      <c r="K43" s="195"/>
      <c r="L43" s="195"/>
      <c r="M43" s="195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+'[2]ACUM-MAYO'!A61</f>
        <v>SE TIENE POR NO PRESENTADA ( NO CUMPLIÓ PREVENCIÓN)</v>
      </c>
      <c r="F44" s="82"/>
      <c r="G44" s="82"/>
      <c r="H44" s="82"/>
      <c r="I44" s="83"/>
      <c r="J44" s="171">
        <v>1</v>
      </c>
      <c r="K44" s="172"/>
      <c r="L44" s="173"/>
      <c r="M44" s="84">
        <f>+$J44/$J61</f>
        <v>7.1428571428571425E-2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+'[2]ACUM-MAYO'!A62</f>
        <v>NO CUMPLIO CON LOS EXTREMOS DEL ARTÍCULO 79 (REQUISITOS)</v>
      </c>
      <c r="F45" s="86"/>
      <c r="G45" s="86"/>
      <c r="H45" s="86"/>
      <c r="I45" s="87"/>
      <c r="J45" s="174">
        <v>0</v>
      </c>
      <c r="K45" s="175"/>
      <c r="L45" s="176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+'[2]ACUM-MAYO'!A63</f>
        <v xml:space="preserve">INCOMPETENCIA </v>
      </c>
      <c r="F46" s="86"/>
      <c r="G46" s="86"/>
      <c r="H46" s="86"/>
      <c r="I46" s="87"/>
      <c r="J46" s="174">
        <v>2</v>
      </c>
      <c r="K46" s="175"/>
      <c r="L46" s="176"/>
      <c r="M46" s="76">
        <f>+$J46/$J61</f>
        <v>0.14285714285714285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+'[2]ACUM-MAYO'!A64</f>
        <v>NEGATIVA POR INEXISTENCIA</v>
      </c>
      <c r="F47" s="86"/>
      <c r="G47" s="86"/>
      <c r="H47" s="86"/>
      <c r="I47" s="87"/>
      <c r="J47" s="174">
        <v>1</v>
      </c>
      <c r="K47" s="175"/>
      <c r="L47" s="176"/>
      <c r="M47" s="76">
        <f>+$J47/$J61</f>
        <v>7.1428571428571425E-2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+'[2]ACUM-MAYO'!A65</f>
        <v>NEGATIVA CONFIDENCIAL E INEXISTENTE</v>
      </c>
      <c r="F48" s="86"/>
      <c r="G48" s="86"/>
      <c r="H48" s="86"/>
      <c r="I48" s="87"/>
      <c r="J48" s="174">
        <v>0</v>
      </c>
      <c r="K48" s="175"/>
      <c r="L48" s="176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+'[2]ACUM-MAYO'!A66</f>
        <v>AFIRMATIVO</v>
      </c>
      <c r="F49" s="86"/>
      <c r="G49" s="86"/>
      <c r="H49" s="86"/>
      <c r="I49" s="87"/>
      <c r="J49" s="174">
        <v>8</v>
      </c>
      <c r="K49" s="175"/>
      <c r="L49" s="176"/>
      <c r="M49" s="76">
        <f>+$J49/J61</f>
        <v>0.5714285714285714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+'[2]ACUM-MAYO'!A67</f>
        <v xml:space="preserve">AFIRMATIVO PARCIAL POR CONFIDENCIALIDAD </v>
      </c>
      <c r="F50" s="86"/>
      <c r="G50" s="86"/>
      <c r="H50" s="86"/>
      <c r="I50" s="87"/>
      <c r="J50" s="174">
        <v>0</v>
      </c>
      <c r="K50" s="175"/>
      <c r="L50" s="176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+'[2]ACUM-MAYO'!A68</f>
        <v>NEGATIVA POR CONFIDENCIALIDAD Y RESERVADA</v>
      </c>
      <c r="F51" s="88"/>
      <c r="G51" s="89"/>
      <c r="H51" s="89"/>
      <c r="I51" s="90"/>
      <c r="J51" s="174">
        <v>0</v>
      </c>
      <c r="K51" s="175"/>
      <c r="L51" s="176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+'[2]ACUM-MAYO'!A69</f>
        <v>AFIRMATIVO PARCIAL POR CONFIDENCIALIDAD E INEXISTENCIA</v>
      </c>
      <c r="F52" s="91"/>
      <c r="G52" s="89"/>
      <c r="H52" s="89"/>
      <c r="I52" s="90"/>
      <c r="J52" s="174">
        <v>0</v>
      </c>
      <c r="K52" s="175"/>
      <c r="L52" s="176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+'[2]ACUM-MAYO'!A70</f>
        <v>AFIRMATIVO PARCIAL POR CONFIDENCIALIDAD, RESERVA E INEXISTENCIA</v>
      </c>
      <c r="F53" s="88"/>
      <c r="G53" s="89"/>
      <c r="H53" s="89"/>
      <c r="I53" s="90"/>
      <c r="J53" s="174">
        <v>0</v>
      </c>
      <c r="K53" s="175"/>
      <c r="L53" s="176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+'[2]ACUM-MAYO'!A71</f>
        <v>AFIRMATIVO PARCIAL POR INEXISTENCIA</v>
      </c>
      <c r="F54" s="88"/>
      <c r="G54" s="89"/>
      <c r="H54" s="89"/>
      <c r="I54" s="90"/>
      <c r="J54" s="174">
        <v>2</v>
      </c>
      <c r="K54" s="175"/>
      <c r="L54" s="176"/>
      <c r="M54" s="76">
        <f>+$J54/J61</f>
        <v>0.14285714285714285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+'[2]ACUM-MAYO'!A72</f>
        <v>AFIRMATIVO PARCIAL POR RESERVA</v>
      </c>
      <c r="F55" s="86"/>
      <c r="G55" s="86"/>
      <c r="H55" s="86"/>
      <c r="I55" s="87"/>
      <c r="J55" s="174">
        <v>0</v>
      </c>
      <c r="K55" s="175"/>
      <c r="L55" s="176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+'[2]ACUM-MAYO'!A73</f>
        <v>AFIRMATIVO PARCIAL POR RESERVA Y CONFIDENCIALIDAD</v>
      </c>
      <c r="F56" s="86"/>
      <c r="G56" s="86"/>
      <c r="H56" s="86"/>
      <c r="I56" s="87"/>
      <c r="J56" s="174">
        <v>0</v>
      </c>
      <c r="K56" s="175"/>
      <c r="L56" s="176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+'[2]ACUM-MAYO'!A74</f>
        <v>AFIRMATIVO PARCIAL POR RESERVA E INEXISTENCIA</v>
      </c>
      <c r="F57" s="86"/>
      <c r="G57" s="86"/>
      <c r="H57" s="86"/>
      <c r="I57" s="87"/>
      <c r="J57" s="174">
        <v>0</v>
      </c>
      <c r="K57" s="175"/>
      <c r="L57" s="176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+'[2]ACUM-MAYO'!A75</f>
        <v>NEGATIVA  POR RESERVA</v>
      </c>
      <c r="F58" s="86"/>
      <c r="G58" s="86"/>
      <c r="H58" s="86"/>
      <c r="I58" s="87"/>
      <c r="J58" s="174">
        <v>0</v>
      </c>
      <c r="K58" s="175"/>
      <c r="L58" s="176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+'[2]ACUM-MAYO'!A76</f>
        <v>PREVENCIÓN ENTRAMITE</v>
      </c>
      <c r="F59" s="86"/>
      <c r="G59" s="86"/>
      <c r="H59" s="86"/>
      <c r="I59" s="87"/>
      <c r="J59" s="174">
        <v>0</v>
      </c>
      <c r="K59" s="175"/>
      <c r="L59" s="176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84">
        <f>SUM(J44:J59)</f>
        <v>14</v>
      </c>
      <c r="K61" s="185"/>
      <c r="L61" s="186"/>
      <c r="M61" s="12">
        <f>SUM(M44:M60)</f>
        <v>1</v>
      </c>
      <c r="N61" s="5"/>
      <c r="O61" s="5"/>
      <c r="P61" s="5"/>
      <c r="Q61" s="1"/>
    </row>
    <row r="62" spans="1:17" x14ac:dyDescent="0.25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 x14ac:dyDescent="0.25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 x14ac:dyDescent="0.25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 x14ac:dyDescent="0.25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 x14ac:dyDescent="0.25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 x14ac:dyDescent="0.25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 x14ac:dyDescent="0.25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 x14ac:dyDescent="0.25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 t="s">
        <v>42</v>
      </c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 x14ac:dyDescent="0.3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 x14ac:dyDescent="0.3">
      <c r="A95" s="1"/>
      <c r="C95" s="5"/>
      <c r="D95" s="187" t="s">
        <v>11</v>
      </c>
      <c r="E95" s="188"/>
      <c r="F95" s="188"/>
      <c r="G95" s="188"/>
      <c r="H95" s="188"/>
      <c r="I95" s="188"/>
      <c r="J95" s="189"/>
      <c r="K95" s="151"/>
      <c r="L95" s="151"/>
      <c r="M95" s="5"/>
      <c r="N95" s="5"/>
      <c r="O95" s="5"/>
      <c r="P95" s="5"/>
      <c r="Q95" s="1"/>
    </row>
    <row r="96" spans="1:17" ht="15.75" customHeight="1" thickBot="1" x14ac:dyDescent="0.35">
      <c r="A96" s="1"/>
      <c r="C96" s="5"/>
      <c r="D96" s="109">
        <v>1</v>
      </c>
      <c r="E96" s="92" t="s">
        <v>23</v>
      </c>
      <c r="F96" s="93"/>
      <c r="G96" s="94"/>
      <c r="H96" s="94"/>
      <c r="I96" s="95">
        <v>8</v>
      </c>
      <c r="J96" s="96">
        <f>+I96/I102</f>
        <v>0.5714285714285714</v>
      </c>
      <c r="K96" s="53"/>
      <c r="L96" s="53"/>
      <c r="M96" s="5"/>
      <c r="N96" s="5"/>
      <c r="O96" s="5"/>
      <c r="P96" s="5"/>
      <c r="Q96" s="1"/>
    </row>
    <row r="97" spans="1:17" ht="15.75" customHeight="1" thickBot="1" x14ac:dyDescent="0.35">
      <c r="A97" s="1"/>
      <c r="C97" s="5"/>
      <c r="D97" s="109">
        <v>2</v>
      </c>
      <c r="E97" s="97" t="s">
        <v>24</v>
      </c>
      <c r="F97" s="98"/>
      <c r="G97" s="94"/>
      <c r="H97" s="94"/>
      <c r="I97" s="99">
        <v>6</v>
      </c>
      <c r="J97" s="96">
        <f>I97/I102</f>
        <v>0.42857142857142855</v>
      </c>
      <c r="K97" s="53"/>
      <c r="L97" s="53"/>
      <c r="M97" s="5"/>
      <c r="N97" s="5"/>
      <c r="O97" s="5"/>
      <c r="P97" s="5"/>
      <c r="Q97" s="1"/>
    </row>
    <row r="98" spans="1:17" ht="37.5" customHeight="1" thickBot="1" x14ac:dyDescent="0.35">
      <c r="A98" s="1"/>
      <c r="C98" s="5"/>
      <c r="D98" s="109">
        <v>3</v>
      </c>
      <c r="E98" s="199" t="s">
        <v>28</v>
      </c>
      <c r="F98" s="200"/>
      <c r="G98" s="200"/>
      <c r="H98" s="201"/>
      <c r="I98" s="99">
        <v>0</v>
      </c>
      <c r="J98" s="96">
        <f>+I98/I102</f>
        <v>0</v>
      </c>
      <c r="K98" s="53"/>
      <c r="L98" s="53"/>
      <c r="M98" s="5"/>
      <c r="N98" s="5"/>
      <c r="O98" s="5"/>
      <c r="P98" s="5"/>
      <c r="Q98" s="1"/>
    </row>
    <row r="99" spans="1:17" ht="15.75" customHeight="1" thickBot="1" x14ac:dyDescent="0.35">
      <c r="A99" s="1"/>
      <c r="C99" s="5"/>
      <c r="D99" s="109">
        <v>4</v>
      </c>
      <c r="E99" s="97" t="s">
        <v>25</v>
      </c>
      <c r="F99" s="98"/>
      <c r="G99" s="94"/>
      <c r="H99" s="94"/>
      <c r="I99" s="99">
        <v>0</v>
      </c>
      <c r="J99" s="96">
        <f>I99/I102</f>
        <v>0</v>
      </c>
      <c r="K99" s="53"/>
      <c r="L99" s="53"/>
      <c r="M99" s="5"/>
      <c r="N99" s="5"/>
      <c r="O99" s="5"/>
      <c r="P99" s="5"/>
      <c r="Q99" s="1"/>
    </row>
    <row r="100" spans="1:17" ht="15.75" customHeight="1" thickBot="1" x14ac:dyDescent="0.35">
      <c r="A100" s="1"/>
      <c r="C100" s="5"/>
      <c r="D100" s="110">
        <v>5</v>
      </c>
      <c r="E100" s="97" t="s">
        <v>26</v>
      </c>
      <c r="F100" s="98"/>
      <c r="G100" s="94"/>
      <c r="H100" s="94"/>
      <c r="I100" s="95">
        <v>0</v>
      </c>
      <c r="J100" s="100">
        <f>+I100/I102</f>
        <v>0</v>
      </c>
      <c r="K100" s="53"/>
      <c r="L100" s="53"/>
      <c r="M100" s="5"/>
      <c r="N100" s="5"/>
      <c r="O100" s="5"/>
      <c r="P100" s="5"/>
      <c r="Q100" s="1"/>
    </row>
    <row r="101" spans="1:17" ht="15.75" customHeight="1" thickBot="1" x14ac:dyDescent="0.35">
      <c r="A101" s="1"/>
      <c r="C101" s="5"/>
      <c r="D101" s="101"/>
      <c r="E101" s="102"/>
      <c r="F101" s="102"/>
      <c r="G101" s="108"/>
      <c r="H101" s="102"/>
      <c r="I101" s="102"/>
      <c r="J101" s="102"/>
      <c r="K101" s="5"/>
      <c r="L101" s="5"/>
      <c r="M101" s="5"/>
      <c r="N101" s="5"/>
      <c r="O101" s="5"/>
      <c r="P101" s="5"/>
      <c r="Q101" s="1"/>
    </row>
    <row r="102" spans="1:17" ht="15.75" customHeight="1" thickBot="1" x14ac:dyDescent="0.35">
      <c r="A102" s="1"/>
      <c r="C102" s="5"/>
      <c r="D102" s="103"/>
      <c r="E102" s="103"/>
      <c r="F102" s="103"/>
      <c r="G102" s="104"/>
      <c r="H102" s="105" t="s">
        <v>5</v>
      </c>
      <c r="I102" s="106">
        <f>SUM(I96:I101)</f>
        <v>14</v>
      </c>
      <c r="J102" s="107">
        <f>SUM(J96:J101)</f>
        <v>1</v>
      </c>
      <c r="K102" s="54"/>
      <c r="L102" s="54"/>
      <c r="M102" s="5"/>
      <c r="N102" s="5"/>
      <c r="O102" s="5"/>
      <c r="P102" s="5"/>
      <c r="Q102" s="1"/>
    </row>
    <row r="103" spans="1:17" x14ac:dyDescent="0.25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16" customFormat="1" ht="15.75" x14ac:dyDescent="0.25">
      <c r="A104" s="14"/>
      <c r="B104" s="15"/>
      <c r="C104" s="15"/>
      <c r="D104" s="5"/>
      <c r="E104" s="5"/>
      <c r="F104" s="5"/>
      <c r="G104" s="5"/>
      <c r="H104" s="5"/>
      <c r="I104" s="5"/>
      <c r="J104" s="5"/>
      <c r="K104" s="5"/>
      <c r="L104" s="5"/>
      <c r="M104" s="15"/>
      <c r="N104" s="15"/>
      <c r="O104" s="15"/>
      <c r="P104" s="15"/>
      <c r="Q104" s="14"/>
    </row>
    <row r="105" spans="1:17" ht="18.75" x14ac:dyDescent="0.25">
      <c r="A105" s="1"/>
      <c r="C105" s="5"/>
      <c r="D105" s="190"/>
      <c r="E105" s="190"/>
      <c r="F105" s="190"/>
      <c r="G105" s="190"/>
      <c r="H105" s="190"/>
      <c r="I105" s="190"/>
      <c r="J105" s="190"/>
      <c r="K105" s="151"/>
      <c r="L105" s="151"/>
      <c r="M105" s="5"/>
      <c r="N105" s="5"/>
      <c r="O105" s="5"/>
      <c r="P105" s="5"/>
      <c r="Q105" s="1"/>
    </row>
    <row r="106" spans="1:17" x14ac:dyDescent="0.25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 x14ac:dyDescent="0.25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 x14ac:dyDescent="0.25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 x14ac:dyDescent="0.25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 x14ac:dyDescent="0.25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 x14ac:dyDescent="0.25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 x14ac:dyDescent="0.25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 x14ac:dyDescent="0.3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 x14ac:dyDescent="0.3">
      <c r="A132" s="1"/>
      <c r="C132" s="5"/>
      <c r="D132" s="5"/>
      <c r="E132" s="160" t="s">
        <v>13</v>
      </c>
      <c r="F132" s="161"/>
      <c r="G132" s="161"/>
      <c r="H132" s="161"/>
      <c r="I132" s="161"/>
      <c r="J132" s="162"/>
      <c r="K132" s="151"/>
      <c r="L132" s="151"/>
      <c r="M132" s="5"/>
      <c r="N132" s="5"/>
      <c r="O132" s="5"/>
      <c r="P132" s="5"/>
      <c r="Q132" s="1"/>
    </row>
    <row r="133" spans="1:17" ht="15.75" thickBot="1" x14ac:dyDescent="0.3">
      <c r="A133" s="1"/>
      <c r="C133" s="5"/>
      <c r="D133" s="5"/>
      <c r="E133" s="177" t="s">
        <v>14</v>
      </c>
      <c r="F133" s="178"/>
      <c r="G133" s="178"/>
      <c r="H133" s="178"/>
      <c r="I133" s="179"/>
      <c r="J133" s="20">
        <v>85</v>
      </c>
      <c r="K133" s="55"/>
      <c r="L133" s="55"/>
      <c r="M133" s="5"/>
      <c r="N133" s="5"/>
      <c r="O133" s="5"/>
      <c r="P133" s="5"/>
      <c r="Q133" s="1"/>
    </row>
    <row r="134" spans="1:17" ht="19.5" customHeight="1" thickBot="1" x14ac:dyDescent="0.3">
      <c r="A134" s="1"/>
      <c r="C134" s="5"/>
      <c r="D134" s="5"/>
      <c r="E134" s="5"/>
      <c r="F134" s="5"/>
      <c r="G134" s="5"/>
      <c r="H134" s="5"/>
      <c r="I134" s="21" t="s">
        <v>5</v>
      </c>
      <c r="J134" s="11">
        <f>SUM(J133)</f>
        <v>85</v>
      </c>
      <c r="K134" s="56"/>
      <c r="L134" s="56"/>
      <c r="M134" s="5"/>
      <c r="N134" s="5"/>
      <c r="O134" s="5"/>
      <c r="P134" s="5"/>
      <c r="Q134" s="1"/>
    </row>
    <row r="135" spans="1:17" ht="15.75" customHeight="1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 x14ac:dyDescent="0.3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 x14ac:dyDescent="0.3">
      <c r="A137" s="1"/>
      <c r="C137" s="5"/>
      <c r="D137" s="5"/>
      <c r="E137" s="160" t="s">
        <v>15</v>
      </c>
      <c r="F137" s="161"/>
      <c r="G137" s="161"/>
      <c r="H137" s="161"/>
      <c r="I137" s="161"/>
      <c r="J137" s="162"/>
      <c r="K137" s="151"/>
      <c r="L137" s="151"/>
      <c r="M137" s="5"/>
      <c r="N137" s="5"/>
      <c r="O137" s="5"/>
      <c r="P137" s="5"/>
      <c r="Q137" s="1"/>
    </row>
    <row r="138" spans="1:17" ht="15.75" thickBot="1" x14ac:dyDescent="0.3">
      <c r="A138" s="1"/>
      <c r="C138" s="5"/>
      <c r="D138" s="5"/>
      <c r="E138" s="177" t="s">
        <v>16</v>
      </c>
      <c r="F138" s="178"/>
      <c r="G138" s="178"/>
      <c r="H138" s="178"/>
      <c r="I138" s="179"/>
      <c r="J138" s="22">
        <v>195</v>
      </c>
      <c r="K138" s="35"/>
      <c r="L138" s="35"/>
      <c r="M138" s="5"/>
      <c r="N138" s="5"/>
      <c r="O138" s="5"/>
      <c r="P138" s="5"/>
      <c r="Q138" s="1"/>
    </row>
    <row r="139" spans="1:17" ht="19.5" customHeight="1" thickBot="1" x14ac:dyDescent="0.3">
      <c r="A139" s="1"/>
      <c r="C139" s="5"/>
      <c r="D139" s="5"/>
      <c r="E139" s="5"/>
      <c r="F139" s="5"/>
      <c r="G139" s="5"/>
      <c r="H139" s="5"/>
      <c r="I139" s="21" t="s">
        <v>5</v>
      </c>
      <c r="J139" s="11">
        <f>SUM(J138)</f>
        <v>195</v>
      </c>
      <c r="K139" s="56"/>
      <c r="L139" s="56"/>
      <c r="M139" s="5"/>
      <c r="N139" s="5"/>
      <c r="O139" s="5"/>
      <c r="P139" s="5"/>
      <c r="Q139" s="1"/>
    </row>
    <row r="140" spans="1:17" x14ac:dyDescent="0.25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 x14ac:dyDescent="0.3">
      <c r="A142" s="1"/>
      <c r="C142" s="5"/>
      <c r="D142" s="5"/>
      <c r="E142" s="168" t="s">
        <v>17</v>
      </c>
      <c r="F142" s="180"/>
      <c r="G142" s="180"/>
      <c r="H142" s="180"/>
      <c r="I142" s="180"/>
      <c r="J142" s="170"/>
      <c r="K142" s="57"/>
      <c r="L142" s="57"/>
      <c r="M142" s="5"/>
      <c r="N142" s="5"/>
      <c r="O142" s="5"/>
      <c r="P142" s="5"/>
      <c r="Q142" s="1"/>
    </row>
    <row r="143" spans="1:17" ht="15.75" thickBot="1" x14ac:dyDescent="0.3">
      <c r="A143" s="1"/>
      <c r="C143" s="5"/>
      <c r="D143" s="5"/>
      <c r="E143" s="177" t="s">
        <v>18</v>
      </c>
      <c r="F143" s="178"/>
      <c r="G143" s="178"/>
      <c r="H143" s="178"/>
      <c r="I143" s="179"/>
      <c r="J143" s="22">
        <v>0</v>
      </c>
      <c r="K143" s="35"/>
      <c r="L143" s="35"/>
      <c r="M143" s="5"/>
      <c r="N143" s="5"/>
      <c r="O143" s="5"/>
      <c r="P143" s="5"/>
      <c r="Q143" s="1"/>
    </row>
    <row r="144" spans="1:17" ht="16.5" thickBot="1" x14ac:dyDescent="0.3">
      <c r="A144" s="1"/>
      <c r="C144" s="5"/>
      <c r="D144" s="5"/>
      <c r="E144" s="5"/>
      <c r="F144" s="5"/>
      <c r="G144" s="5"/>
      <c r="H144" s="5"/>
      <c r="I144" s="21" t="s">
        <v>5</v>
      </c>
      <c r="J144" s="11">
        <f>SUM(J143)</f>
        <v>0</v>
      </c>
      <c r="K144" s="56"/>
      <c r="L144" s="56"/>
      <c r="M144" s="5"/>
      <c r="N144" s="5"/>
      <c r="O144" s="5"/>
      <c r="P144" s="5"/>
      <c r="Q144" s="1"/>
    </row>
    <row r="145" spans="1:17" ht="15.75" customHeight="1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68" t="s">
        <v>41</v>
      </c>
      <c r="F147" s="180"/>
      <c r="G147" s="180"/>
      <c r="H147" s="180"/>
      <c r="I147" s="180"/>
      <c r="J147" s="170"/>
      <c r="K147" s="57"/>
      <c r="L147" s="57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81" t="s">
        <v>19</v>
      </c>
      <c r="F148" s="182"/>
      <c r="G148" s="182"/>
      <c r="H148" s="182"/>
      <c r="I148" s="183"/>
      <c r="J148" s="22">
        <v>3</v>
      </c>
      <c r="K148" s="35"/>
      <c r="L148" s="35"/>
      <c r="M148" s="5"/>
      <c r="N148" s="5"/>
      <c r="O148" s="5"/>
      <c r="P148" s="5"/>
      <c r="Q148" s="1"/>
    </row>
    <row r="149" spans="1:17" ht="15.75" customHeight="1" thickBot="1" x14ac:dyDescent="0.3">
      <c r="A149" s="1"/>
      <c r="C149" s="5"/>
      <c r="D149" s="5"/>
      <c r="E149" s="202" t="s">
        <v>45</v>
      </c>
      <c r="F149" s="203"/>
      <c r="G149" s="203"/>
      <c r="H149" s="203"/>
      <c r="I149" s="204"/>
      <c r="J149" s="111">
        <v>4</v>
      </c>
      <c r="K149" s="35"/>
      <c r="L149" s="35"/>
      <c r="M149" s="5"/>
      <c r="N149" s="5"/>
      <c r="O149" s="5"/>
      <c r="P149" s="5"/>
      <c r="Q149" s="1"/>
    </row>
    <row r="150" spans="1:17" ht="16.5" thickBot="1" x14ac:dyDescent="0.3">
      <c r="A150" s="1"/>
      <c r="C150" s="5"/>
      <c r="D150" s="5"/>
      <c r="E150" s="66"/>
      <c r="F150" s="66"/>
      <c r="G150" s="66"/>
      <c r="H150" s="66"/>
      <c r="I150" s="112" t="s">
        <v>5</v>
      </c>
      <c r="J150" s="11">
        <f>SUM(J148:J149)</f>
        <v>7</v>
      </c>
      <c r="K150" s="56"/>
      <c r="L150" s="56"/>
      <c r="M150" s="5"/>
      <c r="N150" s="5"/>
      <c r="O150" s="5"/>
      <c r="P150" s="5"/>
      <c r="Q150" s="1"/>
    </row>
    <row r="151" spans="1:17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x14ac:dyDescent="0.25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x14ac:dyDescent="0.25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1"/>
    </row>
    <row r="155" spans="1:17" ht="19.5" thickBot="1" x14ac:dyDescent="0.3">
      <c r="A155" s="1"/>
      <c r="C155" s="5"/>
      <c r="D155" s="160" t="s">
        <v>20</v>
      </c>
      <c r="E155" s="161"/>
      <c r="F155" s="161"/>
      <c r="G155" s="161"/>
      <c r="H155" s="161"/>
      <c r="I155" s="161"/>
      <c r="J155" s="162"/>
      <c r="K155" s="151"/>
      <c r="L155" s="151"/>
      <c r="M155" s="5"/>
      <c r="N155" s="5"/>
      <c r="O155" s="5"/>
      <c r="P155" s="5"/>
      <c r="Q155" s="1"/>
    </row>
    <row r="156" spans="1:17" ht="15.75" thickBot="1" x14ac:dyDescent="0.3">
      <c r="A156" s="1"/>
      <c r="C156" s="5"/>
      <c r="D156" s="23">
        <v>1</v>
      </c>
      <c r="E156" s="157" t="str">
        <f>+'[2]ACUM-MAYO'!A162</f>
        <v>ORDINARIA</v>
      </c>
      <c r="F156" s="158"/>
      <c r="G156" s="158"/>
      <c r="H156" s="159"/>
      <c r="I156" s="51">
        <v>11</v>
      </c>
      <c r="J156" s="24">
        <f>I156/I161</f>
        <v>0.7857142857142857</v>
      </c>
      <c r="K156" s="58" t="s">
        <v>46</v>
      </c>
      <c r="L156" s="58"/>
      <c r="M156" s="5"/>
      <c r="N156" s="5"/>
      <c r="O156" s="5"/>
      <c r="P156" s="5"/>
      <c r="Q156" s="1"/>
    </row>
    <row r="157" spans="1:17" ht="19.5" customHeight="1" thickBot="1" x14ac:dyDescent="0.3">
      <c r="A157" s="1"/>
      <c r="C157" s="5"/>
      <c r="D157" s="23">
        <v>2</v>
      </c>
      <c r="E157" s="157" t="str">
        <f>+'[2]ACUM-MAYO'!A163</f>
        <v>FUNDAMENTAL</v>
      </c>
      <c r="F157" s="158"/>
      <c r="G157" s="158"/>
      <c r="H157" s="159"/>
      <c r="I157" s="51">
        <v>3</v>
      </c>
      <c r="J157" s="25">
        <f>I157/I161</f>
        <v>0.21428571428571427</v>
      </c>
      <c r="K157" s="58"/>
      <c r="L157" s="58"/>
      <c r="M157" s="5"/>
      <c r="N157" s="5"/>
      <c r="O157" s="5"/>
      <c r="P157" s="5"/>
      <c r="Q157" s="1"/>
    </row>
    <row r="158" spans="1:17" ht="15.75" thickBot="1" x14ac:dyDescent="0.3">
      <c r="A158" s="1"/>
      <c r="C158" s="5"/>
      <c r="D158" s="147">
        <v>4</v>
      </c>
      <c r="E158" s="157" t="str">
        <f>+'[2]ACUM-MAYO'!A165</f>
        <v>RESERVADA</v>
      </c>
      <c r="F158" s="158"/>
      <c r="G158" s="158"/>
      <c r="H158" s="159"/>
      <c r="I158" s="51">
        <v>0</v>
      </c>
      <c r="J158" s="25">
        <f>I158/I161</f>
        <v>0</v>
      </c>
      <c r="K158" s="58"/>
      <c r="L158" s="58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23">
        <v>3</v>
      </c>
      <c r="E159" s="157" t="s">
        <v>27</v>
      </c>
      <c r="F159" s="158"/>
      <c r="G159" s="158"/>
      <c r="H159" s="159"/>
      <c r="I159" s="51">
        <v>0</v>
      </c>
      <c r="J159" s="27">
        <f>I159/I161</f>
        <v>0</v>
      </c>
      <c r="K159" s="58"/>
      <c r="L159" s="58"/>
      <c r="M159" s="5"/>
      <c r="N159" s="5"/>
      <c r="O159" s="5"/>
      <c r="P159" s="5"/>
      <c r="Q159" s="1"/>
    </row>
    <row r="160" spans="1:17" ht="15.75" thickBot="1" x14ac:dyDescent="0.3">
      <c r="A160" s="1"/>
      <c r="C160" s="5"/>
      <c r="D160" s="5"/>
      <c r="E160" s="5"/>
      <c r="F160" s="5"/>
      <c r="G160" s="5"/>
      <c r="H160" s="5"/>
      <c r="I160" s="28"/>
      <c r="J160" s="29"/>
      <c r="K160" s="29"/>
      <c r="L160" s="29"/>
      <c r="M160" s="5"/>
      <c r="N160" s="5"/>
      <c r="O160" s="5"/>
      <c r="P160" s="5"/>
      <c r="Q160" s="1"/>
    </row>
    <row r="161" spans="1:17" ht="16.5" thickBot="1" x14ac:dyDescent="0.3">
      <c r="A161" s="1"/>
      <c r="C161" s="5"/>
      <c r="D161" s="15"/>
      <c r="E161" s="30"/>
      <c r="F161" s="30"/>
      <c r="G161" s="30"/>
      <c r="H161" s="52" t="s">
        <v>5</v>
      </c>
      <c r="I161" s="11">
        <f>SUM(I156:I160)</f>
        <v>14</v>
      </c>
      <c r="J161" s="31">
        <f>SUM(J156:J159)</f>
        <v>1</v>
      </c>
      <c r="K161" s="59"/>
      <c r="L161" s="59"/>
      <c r="M161" s="5"/>
      <c r="N161" s="5"/>
      <c r="O161" s="5"/>
      <c r="P161" s="5"/>
      <c r="Q161" s="1"/>
    </row>
    <row r="162" spans="1:17" x14ac:dyDescent="0.25">
      <c r="A162" s="1"/>
      <c r="C162" s="5"/>
      <c r="D162" s="5"/>
      <c r="E162" s="5"/>
      <c r="F162" s="5"/>
      <c r="G162" s="5"/>
      <c r="H162" s="32"/>
      <c r="I162" s="5"/>
      <c r="J162" s="5"/>
      <c r="K162" s="5"/>
      <c r="L162" s="5"/>
      <c r="M162" s="5"/>
      <c r="N162" s="5"/>
      <c r="O162" s="5"/>
      <c r="P162" s="5"/>
      <c r="Q162" s="1"/>
    </row>
    <row r="163" spans="1:17" s="16" customFormat="1" ht="15.75" x14ac:dyDescent="0.25">
      <c r="A163" s="14"/>
      <c r="B163" s="15"/>
      <c r="C163" s="15"/>
      <c r="D163" s="5"/>
      <c r="E163" s="5"/>
      <c r="F163" s="5"/>
      <c r="G163" s="5"/>
      <c r="H163" s="32"/>
      <c r="I163" s="5"/>
      <c r="J163" s="5"/>
      <c r="K163" s="5"/>
      <c r="L163" s="5"/>
      <c r="M163" s="15"/>
      <c r="N163" s="15"/>
      <c r="O163" s="15"/>
      <c r="P163" s="15"/>
      <c r="Q163" s="14"/>
    </row>
    <row r="164" spans="1:17" x14ac:dyDescent="0.25">
      <c r="A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1"/>
    </row>
    <row r="165" spans="1:17" x14ac:dyDescent="0.25">
      <c r="A165" s="1"/>
      <c r="C165" s="5"/>
      <c r="D165" s="5"/>
      <c r="E165" s="5"/>
      <c r="F165" s="5"/>
      <c r="G165" s="5"/>
      <c r="H165" s="32"/>
      <c r="I165" s="5"/>
      <c r="J165" s="5"/>
      <c r="K165" s="5"/>
      <c r="L165" s="5"/>
      <c r="M165" s="5"/>
      <c r="N165" s="5"/>
      <c r="O165" s="5"/>
      <c r="P165" s="5"/>
      <c r="Q165" s="1"/>
    </row>
    <row r="166" spans="1:17" x14ac:dyDescent="0.25">
      <c r="A166" s="1"/>
      <c r="C166" s="5"/>
      <c r="D166" s="5"/>
      <c r="E166" s="5"/>
      <c r="F166" s="5"/>
      <c r="G166" s="5"/>
      <c r="H166" s="32"/>
      <c r="I166" s="5"/>
      <c r="J166" s="5"/>
      <c r="K166" s="5"/>
      <c r="L166" s="5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2"/>
      <c r="I167" s="5"/>
      <c r="J167" s="5"/>
      <c r="K167" s="5"/>
      <c r="L167" s="5"/>
      <c r="M167" s="5"/>
      <c r="N167" s="5"/>
      <c r="O167" s="5"/>
      <c r="P167" s="5"/>
      <c r="Q167" s="1"/>
    </row>
    <row r="168" spans="1:17" x14ac:dyDescent="0.25">
      <c r="A168" s="1"/>
      <c r="C168" s="5"/>
      <c r="D168" s="5"/>
      <c r="E168" s="5"/>
      <c r="F168" s="5"/>
      <c r="G168" s="5"/>
      <c r="H168" s="32"/>
      <c r="I168" s="5"/>
      <c r="J168" s="5"/>
      <c r="K168" s="5"/>
      <c r="L168" s="5"/>
      <c r="M168" s="5"/>
      <c r="N168" s="5"/>
      <c r="O168" s="5"/>
      <c r="P168" s="5"/>
      <c r="Q168" s="1"/>
    </row>
    <row r="169" spans="1:17" x14ac:dyDescent="0.25">
      <c r="A169" s="1"/>
      <c r="C169" s="5"/>
      <c r="D169" s="5"/>
      <c r="E169" s="5"/>
      <c r="F169" s="5"/>
      <c r="G169" s="5"/>
      <c r="H169" s="32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2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2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2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2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2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2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2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2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2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2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2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2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2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5.75" thickBot="1" x14ac:dyDescent="0.3">
      <c r="A183" s="1"/>
      <c r="C183" s="5"/>
      <c r="D183" s="5"/>
      <c r="E183" s="5"/>
      <c r="F183" s="5"/>
      <c r="G183" s="5"/>
      <c r="H183" s="32"/>
      <c r="I183" s="5"/>
      <c r="J183" s="5"/>
      <c r="K183" s="5"/>
      <c r="L183" s="5"/>
      <c r="M183" s="5"/>
      <c r="N183" s="5"/>
      <c r="O183" s="5"/>
      <c r="P183" s="5"/>
      <c r="Q183" s="1"/>
    </row>
    <row r="184" spans="1:17" ht="19.5" thickBot="1" x14ac:dyDescent="0.3">
      <c r="A184" s="1"/>
      <c r="C184" s="5"/>
      <c r="D184" s="160" t="s">
        <v>21</v>
      </c>
      <c r="E184" s="161"/>
      <c r="F184" s="161"/>
      <c r="G184" s="161"/>
      <c r="H184" s="161"/>
      <c r="I184" s="161"/>
      <c r="J184" s="162"/>
      <c r="K184" s="151"/>
      <c r="L184" s="151"/>
      <c r="M184" s="5"/>
      <c r="N184" s="5"/>
      <c r="O184" s="5"/>
      <c r="P184" s="5"/>
      <c r="Q184" s="1"/>
    </row>
    <row r="185" spans="1:17" ht="15.75" thickBot="1" x14ac:dyDescent="0.3">
      <c r="A185" s="1"/>
      <c r="C185" s="5"/>
      <c r="D185" s="23">
        <v>1</v>
      </c>
      <c r="E185" s="157" t="str">
        <f>+'[2]ACUM-MAYO'!A173</f>
        <v>ECONOMICA ADMINISTRATIVA</v>
      </c>
      <c r="F185" s="158"/>
      <c r="G185" s="158"/>
      <c r="H185" s="159"/>
      <c r="I185" s="51">
        <v>14</v>
      </c>
      <c r="J185" s="33">
        <f>I185/I190</f>
        <v>1</v>
      </c>
      <c r="K185" s="53"/>
      <c r="L185" s="53"/>
      <c r="M185" s="5"/>
      <c r="N185" s="5"/>
      <c r="O185" s="5"/>
      <c r="P185" s="5"/>
      <c r="Q185" s="1"/>
    </row>
    <row r="186" spans="1:17" ht="19.5" customHeight="1" thickBot="1" x14ac:dyDescent="0.3">
      <c r="A186" s="1"/>
      <c r="C186" s="5"/>
      <c r="D186" s="23">
        <v>2</v>
      </c>
      <c r="E186" s="157" t="str">
        <f>+'[2]ACUM-MAYO'!A174</f>
        <v>TRAMITE</v>
      </c>
      <c r="F186" s="158"/>
      <c r="G186" s="158"/>
      <c r="H186" s="159"/>
      <c r="I186" s="51">
        <v>0</v>
      </c>
      <c r="J186" s="17">
        <f>I186/I190</f>
        <v>0</v>
      </c>
      <c r="K186" s="53"/>
      <c r="L186" s="53"/>
      <c r="M186" s="5"/>
      <c r="N186" s="5"/>
      <c r="O186" s="5"/>
      <c r="P186" s="5"/>
      <c r="Q186" s="1"/>
    </row>
    <row r="187" spans="1:17" ht="15.75" customHeight="1" thickBot="1" x14ac:dyDescent="0.3">
      <c r="A187" s="1"/>
      <c r="C187" s="5"/>
      <c r="D187" s="23">
        <v>3</v>
      </c>
      <c r="E187" s="157" t="str">
        <f>+'[2]ACUM-MAYO'!A175</f>
        <v>SERV. PUB.</v>
      </c>
      <c r="F187" s="158"/>
      <c r="G187" s="158"/>
      <c r="H187" s="159"/>
      <c r="I187" s="51">
        <v>0</v>
      </c>
      <c r="J187" s="17">
        <f>I187/I190</f>
        <v>0</v>
      </c>
      <c r="K187" s="53"/>
      <c r="L187" s="53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23">
        <v>4</v>
      </c>
      <c r="E188" s="157" t="str">
        <f>+'[2]ACUM-MAYO'!A176</f>
        <v>LEGAL</v>
      </c>
      <c r="F188" s="158"/>
      <c r="G188" s="158"/>
      <c r="H188" s="159"/>
      <c r="I188" s="51">
        <v>0</v>
      </c>
      <c r="J188" s="34">
        <f>I188/I190</f>
        <v>0</v>
      </c>
      <c r="K188" s="53"/>
      <c r="L188" s="53"/>
      <c r="M188" s="5"/>
      <c r="N188" s="5"/>
      <c r="O188" s="5"/>
      <c r="P188" s="5"/>
      <c r="Q188" s="1"/>
    </row>
    <row r="189" spans="1:17" ht="15.75" customHeight="1" thickBot="1" x14ac:dyDescent="0.3">
      <c r="A189" s="1"/>
      <c r="C189" s="5"/>
      <c r="D189" s="35"/>
      <c r="E189" s="36"/>
      <c r="F189" s="36"/>
      <c r="G189" s="36"/>
      <c r="H189" s="36"/>
      <c r="I189" s="36"/>
      <c r="J189" s="36"/>
      <c r="K189" s="36"/>
      <c r="L189" s="36"/>
      <c r="M189" s="5"/>
      <c r="N189" s="5"/>
      <c r="O189" s="5"/>
      <c r="P189" s="5"/>
      <c r="Q189" s="1"/>
    </row>
    <row r="190" spans="1:17" ht="16.5" thickBot="1" x14ac:dyDescent="0.3">
      <c r="A190" s="1"/>
      <c r="C190" s="5"/>
      <c r="D190" s="15"/>
      <c r="E190" s="15"/>
      <c r="F190" s="15"/>
      <c r="G190" s="15"/>
      <c r="H190" s="18" t="s">
        <v>5</v>
      </c>
      <c r="I190" s="11">
        <f>SUM(I185:I188)</f>
        <v>14</v>
      </c>
      <c r="J190" s="19">
        <f>SUM(J185:J188)</f>
        <v>1</v>
      </c>
      <c r="K190" s="54"/>
      <c r="L190" s="54"/>
      <c r="M190" s="5"/>
      <c r="N190" s="5"/>
      <c r="O190" s="5"/>
      <c r="P190" s="5"/>
      <c r="Q190" s="1"/>
    </row>
    <row r="191" spans="1:17" x14ac:dyDescent="0.25">
      <c r="A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6"/>
      <c r="N191" s="5"/>
      <c r="O191" s="5"/>
      <c r="P191" s="5"/>
      <c r="Q191" s="1"/>
    </row>
    <row r="192" spans="1:17" s="16" customFormat="1" ht="15.75" x14ac:dyDescent="0.25">
      <c r="A192" s="14"/>
      <c r="B192" s="15"/>
      <c r="C192" s="15"/>
      <c r="D192" s="5"/>
      <c r="E192" s="5"/>
      <c r="F192" s="5"/>
      <c r="G192" s="5"/>
      <c r="H192" s="5"/>
      <c r="I192" s="5"/>
      <c r="J192" s="5"/>
      <c r="K192" s="5"/>
      <c r="L192" s="5"/>
      <c r="M192" s="15"/>
      <c r="N192" s="15"/>
      <c r="O192" s="15"/>
      <c r="P192" s="15"/>
      <c r="Q192" s="14"/>
    </row>
    <row r="193" spans="1:17" x14ac:dyDescent="0.25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 x14ac:dyDescent="0.25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 x14ac:dyDescent="0.25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 x14ac:dyDescent="0.25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36"/>
      <c r="E207" s="36"/>
      <c r="F207" s="36"/>
      <c r="G207" s="37"/>
      <c r="H207" s="32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36"/>
      <c r="E208" s="36"/>
      <c r="F208" s="36"/>
      <c r="G208" s="37"/>
      <c r="H208" s="32"/>
      <c r="I208" s="5"/>
      <c r="J208" s="5"/>
      <c r="K208" s="5"/>
      <c r="L208" s="5"/>
      <c r="M208" s="5"/>
      <c r="N208" s="5"/>
      <c r="O208" s="5"/>
      <c r="P208" s="5"/>
      <c r="Q208" s="1"/>
    </row>
    <row r="209" spans="1:17" x14ac:dyDescent="0.25">
      <c r="A209" s="1"/>
      <c r="C209" s="5"/>
      <c r="D209" s="36"/>
      <c r="E209" s="36"/>
      <c r="F209" s="36"/>
      <c r="G209" s="37"/>
      <c r="H209" s="32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5.75" thickBot="1" x14ac:dyDescent="0.3">
      <c r="A210" s="1"/>
      <c r="C210" s="5"/>
      <c r="D210" s="36"/>
      <c r="E210" s="36"/>
      <c r="F210" s="36"/>
      <c r="G210" s="37"/>
      <c r="H210" s="32"/>
      <c r="I210" s="5"/>
      <c r="J210" s="5"/>
      <c r="K210" s="5"/>
      <c r="L210" s="5"/>
      <c r="M210" s="5"/>
      <c r="N210" s="5"/>
      <c r="O210" s="5"/>
      <c r="P210" s="5"/>
      <c r="Q210" s="1"/>
    </row>
    <row r="211" spans="1:17" ht="19.5" thickBot="1" x14ac:dyDescent="0.3">
      <c r="A211" s="1"/>
      <c r="C211" s="5"/>
      <c r="D211" s="160" t="s">
        <v>22</v>
      </c>
      <c r="E211" s="161"/>
      <c r="F211" s="161"/>
      <c r="G211" s="161"/>
      <c r="H211" s="161"/>
      <c r="I211" s="161"/>
      <c r="J211" s="162"/>
      <c r="K211" s="151"/>
      <c r="L211" s="151"/>
      <c r="M211" s="5"/>
      <c r="N211" s="5"/>
      <c r="O211" s="5"/>
      <c r="P211" s="5"/>
      <c r="Q211" s="1"/>
    </row>
    <row r="212" spans="1:17" ht="15.75" thickBot="1" x14ac:dyDescent="0.3">
      <c r="A212" s="1"/>
      <c r="C212" s="5"/>
      <c r="D212" s="23">
        <v>1</v>
      </c>
      <c r="E212" s="38" t="str">
        <f>+'[2]ACUM-MAYO'!A186</f>
        <v>INFOMEX</v>
      </c>
      <c r="F212" s="39"/>
      <c r="G212" s="39"/>
      <c r="H212" s="40"/>
      <c r="I212" s="51">
        <v>6</v>
      </c>
      <c r="J212" s="33">
        <f>I212/I217</f>
        <v>0.42857142857142855</v>
      </c>
      <c r="K212" s="53"/>
      <c r="L212" s="53"/>
      <c r="M212" s="5"/>
      <c r="N212" s="5"/>
      <c r="O212" s="5"/>
      <c r="P212" s="5"/>
      <c r="Q212" s="1"/>
    </row>
    <row r="213" spans="1:17" ht="19.5" customHeight="1" thickBot="1" x14ac:dyDescent="0.3">
      <c r="A213" s="1"/>
      <c r="C213" s="5"/>
      <c r="D213" s="23">
        <v>2</v>
      </c>
      <c r="E213" s="38" t="str">
        <f>+'[2]ACUM-MAYO'!A187</f>
        <v>CORREO ELECTRONICO</v>
      </c>
      <c r="F213" s="39"/>
      <c r="G213" s="39"/>
      <c r="H213" s="40"/>
      <c r="I213" s="51">
        <v>8</v>
      </c>
      <c r="J213" s="33">
        <f>I213/I217</f>
        <v>0.5714285714285714</v>
      </c>
      <c r="K213" s="53"/>
      <c r="L213" s="53"/>
      <c r="M213" s="5"/>
      <c r="N213" s="5"/>
      <c r="O213" s="5"/>
      <c r="P213" s="5"/>
      <c r="Q213" s="1"/>
    </row>
    <row r="214" spans="1:17" ht="15.75" customHeight="1" thickBot="1" x14ac:dyDescent="0.3">
      <c r="A214" s="1"/>
      <c r="C214" s="5"/>
      <c r="D214" s="23">
        <v>3</v>
      </c>
      <c r="E214" s="38" t="str">
        <f>+'[2]ACUM-MAYO'!A188</f>
        <v>NOTIFICACIÓN PERSONAL</v>
      </c>
      <c r="F214" s="39"/>
      <c r="G214" s="39"/>
      <c r="H214" s="40"/>
      <c r="I214" s="51">
        <v>0</v>
      </c>
      <c r="J214" s="33">
        <f>I214/I217</f>
        <v>0</v>
      </c>
      <c r="K214" s="53"/>
      <c r="L214" s="53"/>
      <c r="M214" s="5"/>
      <c r="N214" s="5"/>
      <c r="O214" s="5"/>
      <c r="P214" s="5"/>
      <c r="Q214" s="1"/>
    </row>
    <row r="215" spans="1:17" ht="15.75" customHeight="1" thickBot="1" x14ac:dyDescent="0.3">
      <c r="A215" s="1"/>
      <c r="C215" s="5"/>
      <c r="D215" s="23">
        <v>4</v>
      </c>
      <c r="E215" s="38" t="str">
        <f>+'[2]ACUM-MAYO'!A189</f>
        <v>LISTAS</v>
      </c>
      <c r="F215" s="39"/>
      <c r="G215" s="148"/>
      <c r="H215" s="149"/>
      <c r="I215" s="51">
        <v>0</v>
      </c>
      <c r="J215" s="33">
        <f>I215/I217</f>
        <v>0</v>
      </c>
      <c r="K215" s="53"/>
      <c r="L215" s="53"/>
      <c r="M215" s="5"/>
      <c r="N215" s="41"/>
      <c r="O215" s="5"/>
      <c r="P215" s="5"/>
      <c r="Q215" s="1"/>
    </row>
    <row r="216" spans="1:17" ht="15.75" customHeight="1" thickBot="1" x14ac:dyDescent="0.3">
      <c r="A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1"/>
      <c r="O216" s="5"/>
      <c r="P216" s="5"/>
      <c r="Q216" s="1"/>
    </row>
    <row r="217" spans="1:17" ht="15.75" customHeight="1" thickBot="1" x14ac:dyDescent="0.3">
      <c r="A217" s="1"/>
      <c r="C217" s="5"/>
      <c r="D217" s="15"/>
      <c r="E217" s="30"/>
      <c r="F217" s="30"/>
      <c r="G217" s="30"/>
      <c r="H217" s="18" t="s">
        <v>5</v>
      </c>
      <c r="I217" s="11">
        <f>SUM(I212:I216)</f>
        <v>14</v>
      </c>
      <c r="J217" s="19">
        <f>SUM(J212:J216)</f>
        <v>1</v>
      </c>
      <c r="K217" s="54"/>
      <c r="L217" s="54"/>
      <c r="M217" s="5"/>
      <c r="N217" s="5"/>
      <c r="O217" s="5"/>
      <c r="P217" s="5"/>
      <c r="Q217" s="1"/>
    </row>
    <row r="218" spans="1:17" x14ac:dyDescent="0.25">
      <c r="A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"/>
    </row>
    <row r="219" spans="1:17" s="16" customFormat="1" ht="15.75" x14ac:dyDescent="0.25">
      <c r="A219" s="14"/>
      <c r="B219" s="15"/>
      <c r="C219" s="15"/>
      <c r="D219" s="5"/>
      <c r="E219" s="5"/>
      <c r="F219" s="5"/>
      <c r="G219" s="5"/>
      <c r="H219" s="5"/>
      <c r="I219" s="5"/>
      <c r="J219" s="5"/>
      <c r="K219" s="5"/>
      <c r="L219" s="5"/>
      <c r="M219" s="15"/>
      <c r="N219" s="15"/>
      <c r="O219" s="15"/>
      <c r="P219" s="15"/>
      <c r="Q219" s="14"/>
    </row>
    <row r="220" spans="1:17" x14ac:dyDescent="0.25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 x14ac:dyDescent="0.25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 x14ac:dyDescent="0.25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x14ac:dyDescent="0.25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 x14ac:dyDescent="0.25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 x14ac:dyDescent="0.25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 x14ac:dyDescent="0.25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x14ac:dyDescent="0.25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5.75" thickBot="1" x14ac:dyDescent="0.3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19.5" thickBot="1" x14ac:dyDescent="0.3">
      <c r="A238" s="1"/>
      <c r="C238" s="5"/>
      <c r="D238" s="168" t="s">
        <v>30</v>
      </c>
      <c r="E238" s="169"/>
      <c r="F238" s="169"/>
      <c r="G238" s="170"/>
      <c r="H238" s="61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7" customHeight="1" thickBot="1" x14ac:dyDescent="0.3">
      <c r="A239" s="1"/>
      <c r="C239" s="5"/>
      <c r="D239" s="10">
        <v>1</v>
      </c>
      <c r="E239" s="164" t="s">
        <v>31</v>
      </c>
      <c r="F239" s="165"/>
      <c r="G239" s="65">
        <v>0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19.5" customHeight="1" thickBot="1" x14ac:dyDescent="0.3">
      <c r="A240" s="1"/>
      <c r="C240" s="44"/>
      <c r="D240" s="10">
        <v>2</v>
      </c>
      <c r="E240" s="164" t="s">
        <v>32</v>
      </c>
      <c r="F240" s="165"/>
      <c r="G240" s="62">
        <v>0</v>
      </c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ht="24" customHeight="1" thickBot="1" x14ac:dyDescent="0.3">
      <c r="A241" s="1"/>
      <c r="C241" s="45"/>
      <c r="D241" s="10">
        <v>3</v>
      </c>
      <c r="E241" s="164" t="s">
        <v>33</v>
      </c>
      <c r="F241" s="165"/>
      <c r="G241" s="62">
        <v>0</v>
      </c>
      <c r="H241" s="5"/>
      <c r="I241" s="5"/>
      <c r="J241" s="5"/>
      <c r="K241" s="5"/>
      <c r="L241" s="5"/>
      <c r="M241" s="5"/>
      <c r="N241" s="5"/>
      <c r="O241" s="5"/>
      <c r="P241" s="1"/>
      <c r="Q241" s="47"/>
    </row>
    <row r="242" spans="1:17" ht="15.75" customHeight="1" thickBot="1" x14ac:dyDescent="0.3">
      <c r="A242" s="1"/>
      <c r="C242" s="45"/>
      <c r="D242" s="10">
        <v>4</v>
      </c>
      <c r="E242" s="164" t="s">
        <v>34</v>
      </c>
      <c r="F242" s="165"/>
      <c r="G242" s="62">
        <v>3</v>
      </c>
      <c r="H242" s="5"/>
      <c r="I242" s="5"/>
      <c r="J242" s="5"/>
      <c r="K242" s="5"/>
      <c r="L242" s="5"/>
      <c r="M242" s="5"/>
      <c r="N242" s="5"/>
      <c r="O242" s="5"/>
      <c r="P242" s="1"/>
      <c r="Q242" s="47"/>
    </row>
    <row r="243" spans="1:17" ht="15.75" customHeight="1" thickBot="1" x14ac:dyDescent="0.3">
      <c r="A243" s="1"/>
      <c r="C243" s="45"/>
      <c r="D243" s="10">
        <v>4</v>
      </c>
      <c r="E243" s="164" t="s">
        <v>35</v>
      </c>
      <c r="F243" s="165"/>
      <c r="G243" s="62">
        <v>2</v>
      </c>
      <c r="H243" s="5"/>
      <c r="I243" s="5"/>
      <c r="J243" s="5"/>
      <c r="K243" s="5"/>
      <c r="L243" s="5"/>
      <c r="M243" s="5"/>
      <c r="N243" s="5"/>
      <c r="O243" s="5"/>
      <c r="P243" s="1"/>
      <c r="Q243" s="47"/>
    </row>
    <row r="244" spans="1:17" ht="15.75" customHeight="1" thickBot="1" x14ac:dyDescent="0.3">
      <c r="A244" s="1"/>
      <c r="C244" s="45"/>
      <c r="D244" s="10">
        <v>5</v>
      </c>
      <c r="E244" s="164" t="s">
        <v>36</v>
      </c>
      <c r="F244" s="165"/>
      <c r="G244" s="62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47"/>
    </row>
    <row r="245" spans="1:17" ht="15.75" customHeight="1" thickBot="1" x14ac:dyDescent="0.3">
      <c r="A245" s="1"/>
      <c r="C245" s="45"/>
      <c r="D245" s="10">
        <v>6</v>
      </c>
      <c r="E245" s="164" t="s">
        <v>37</v>
      </c>
      <c r="F245" s="165"/>
      <c r="G245" s="62">
        <v>2</v>
      </c>
      <c r="H245" s="5"/>
      <c r="I245" s="5"/>
      <c r="J245" s="5"/>
      <c r="K245" s="5"/>
      <c r="L245" s="5"/>
      <c r="M245" s="5"/>
      <c r="N245" s="5"/>
      <c r="O245" s="5"/>
      <c r="P245" s="1"/>
      <c r="Q245" s="47"/>
    </row>
    <row r="246" spans="1:17" ht="15.75" customHeight="1" thickBot="1" x14ac:dyDescent="0.3">
      <c r="A246" s="1"/>
      <c r="C246" s="45"/>
      <c r="D246" s="10">
        <v>7</v>
      </c>
      <c r="E246" s="164" t="s">
        <v>38</v>
      </c>
      <c r="F246" s="165"/>
      <c r="G246" s="62">
        <v>3</v>
      </c>
      <c r="H246" s="5"/>
      <c r="I246" s="163"/>
      <c r="J246" s="163"/>
      <c r="K246" s="152"/>
      <c r="L246" s="152"/>
      <c r="M246" s="5"/>
      <c r="N246" s="5"/>
      <c r="O246" s="5"/>
      <c r="P246" s="1"/>
      <c r="Q246" s="47"/>
    </row>
    <row r="247" spans="1:17" ht="15.75" customHeight="1" thickBot="1" x14ac:dyDescent="0.3">
      <c r="A247" s="1"/>
      <c r="C247" s="45"/>
      <c r="D247" s="10">
        <v>8</v>
      </c>
      <c r="E247" s="115" t="s">
        <v>43</v>
      </c>
      <c r="F247" s="114"/>
      <c r="G247" s="63">
        <v>0</v>
      </c>
      <c r="H247" s="5"/>
      <c r="I247" s="152"/>
      <c r="J247" s="152"/>
      <c r="K247" s="152"/>
      <c r="L247" s="152"/>
      <c r="M247" s="5"/>
      <c r="N247" s="5"/>
      <c r="O247" s="5"/>
      <c r="P247" s="1"/>
      <c r="Q247" s="47"/>
    </row>
    <row r="248" spans="1:17" ht="15.75" customHeight="1" thickBot="1" x14ac:dyDescent="0.3">
      <c r="A248" s="1"/>
      <c r="C248" s="45"/>
      <c r="D248" s="10">
        <v>9</v>
      </c>
      <c r="E248" s="115" t="s">
        <v>39</v>
      </c>
      <c r="F248" s="114"/>
      <c r="G248" s="63">
        <v>0</v>
      </c>
      <c r="H248" s="5"/>
      <c r="I248" s="152"/>
      <c r="J248" s="152"/>
      <c r="K248" s="152"/>
      <c r="L248" s="152"/>
      <c r="M248" s="5"/>
      <c r="N248" s="5"/>
      <c r="O248" s="5"/>
      <c r="P248" s="1"/>
      <c r="Q248" s="47"/>
    </row>
    <row r="249" spans="1:17" ht="15.75" customHeight="1" thickBot="1" x14ac:dyDescent="0.3">
      <c r="A249" s="1"/>
      <c r="C249" s="45"/>
      <c r="D249" s="10">
        <v>10</v>
      </c>
      <c r="E249" s="166" t="s">
        <v>44</v>
      </c>
      <c r="F249" s="167"/>
      <c r="G249" s="63">
        <v>0</v>
      </c>
      <c r="H249" s="5"/>
      <c r="I249" s="152"/>
      <c r="J249" s="152"/>
      <c r="K249" s="152"/>
      <c r="L249" s="152"/>
      <c r="M249" s="5"/>
      <c r="N249" s="5"/>
      <c r="O249" s="5"/>
      <c r="P249" s="1"/>
      <c r="Q249" s="47"/>
    </row>
    <row r="250" spans="1:17" ht="15.75" customHeight="1" thickBot="1" x14ac:dyDescent="0.3">
      <c r="A250" s="1"/>
      <c r="D250" s="10">
        <v>11</v>
      </c>
      <c r="E250" s="166" t="s">
        <v>52</v>
      </c>
      <c r="F250" s="167"/>
      <c r="G250" s="63">
        <v>0</v>
      </c>
      <c r="P250" s="1"/>
      <c r="Q250" s="47"/>
    </row>
    <row r="251" spans="1:17" ht="15.75" customHeight="1" thickBot="1" x14ac:dyDescent="0.3">
      <c r="A251" s="1"/>
      <c r="C251" s="45"/>
      <c r="D251" s="5"/>
      <c r="E251" s="153" t="s">
        <v>5</v>
      </c>
      <c r="F251" s="154"/>
      <c r="G251" s="64">
        <f>SUM(G239:G250)</f>
        <v>10</v>
      </c>
      <c r="H251" s="5"/>
      <c r="I251" s="5"/>
      <c r="J251" s="5"/>
      <c r="K251" s="5"/>
      <c r="L251" s="5"/>
      <c r="M251" s="5"/>
      <c r="N251" s="5"/>
      <c r="O251" s="5"/>
      <c r="P251" s="1"/>
      <c r="Q251" s="47"/>
    </row>
    <row r="252" spans="1:17" ht="15.75" customHeight="1" thickBot="1" x14ac:dyDescent="0.3">
      <c r="A252" s="1"/>
      <c r="C252" s="4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1"/>
      <c r="Q252" s="47"/>
    </row>
    <row r="253" spans="1:17" ht="15.75" customHeight="1" thickBot="1" x14ac:dyDescent="0.3">
      <c r="A253" s="1"/>
      <c r="B253" s="155" t="s">
        <v>40</v>
      </c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"/>
      <c r="Q253" s="47"/>
    </row>
    <row r="254" spans="1:17" ht="15.75" customHeight="1" x14ac:dyDescent="0.25">
      <c r="A254" s="1"/>
      <c r="C254" s="4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1"/>
      <c r="Q254" s="47"/>
    </row>
    <row r="255" spans="1:17" ht="15.75" customHeight="1" x14ac:dyDescent="0.25">
      <c r="A255" s="1"/>
      <c r="C255" s="4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"/>
      <c r="Q255" s="47"/>
    </row>
    <row r="256" spans="1:17" ht="15.75" customHeight="1" x14ac:dyDescent="0.25">
      <c r="A256" s="1"/>
      <c r="C256" s="4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1"/>
      <c r="Q256" s="47"/>
    </row>
    <row r="257" spans="1:17" ht="15.75" customHeight="1" x14ac:dyDescent="0.25">
      <c r="A257" s="1"/>
      <c r="C257" s="45"/>
      <c r="D257" s="5"/>
      <c r="E257" s="5"/>
      <c r="F257" s="5"/>
      <c r="G257" s="5"/>
      <c r="H257" s="16"/>
      <c r="I257" s="15"/>
      <c r="J257" s="15"/>
      <c r="K257" s="15"/>
      <c r="L257" s="15"/>
      <c r="M257" s="5"/>
      <c r="N257" s="5"/>
      <c r="O257" s="5"/>
      <c r="P257" s="1"/>
      <c r="Q257" s="47"/>
    </row>
    <row r="258" spans="1:17" x14ac:dyDescent="0.25">
      <c r="A258" s="1"/>
      <c r="C258" s="4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1"/>
    </row>
    <row r="259" spans="1:17" s="16" customFormat="1" ht="15.75" x14ac:dyDescent="0.25">
      <c r="A259" s="14"/>
      <c r="B259" s="15"/>
      <c r="C259" s="15"/>
      <c r="D259" s="5"/>
      <c r="E259" s="5"/>
      <c r="F259" s="5"/>
      <c r="G259" s="5"/>
      <c r="H259" s="5"/>
      <c r="I259" s="5"/>
      <c r="J259" s="5"/>
      <c r="K259" s="5"/>
      <c r="L259" s="5"/>
      <c r="M259" s="15"/>
      <c r="N259" s="15"/>
      <c r="O259" s="15"/>
      <c r="P259" s="15"/>
      <c r="Q259" s="14"/>
    </row>
    <row r="260" spans="1:17" x14ac:dyDescent="0.25">
      <c r="A260" s="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1"/>
    </row>
    <row r="261" spans="1:17" ht="15.75" thickBot="1" x14ac:dyDescent="0.3">
      <c r="A261" s="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1"/>
    </row>
    <row r="262" spans="1:17" ht="24" customHeight="1" thickBot="1" x14ac:dyDescent="0.3">
      <c r="A262" s="1"/>
      <c r="P262" s="48"/>
      <c r="Q262" s="46"/>
    </row>
    <row r="263" spans="1:17" x14ac:dyDescent="0.25">
      <c r="A263" s="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1"/>
    </row>
    <row r="264" spans="1:17" x14ac:dyDescent="0.25">
      <c r="A264" s="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1"/>
    </row>
    <row r="265" spans="1:17" x14ac:dyDescent="0.25">
      <c r="A265" s="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1"/>
    </row>
    <row r="266" spans="1:17" x14ac:dyDescent="0.25">
      <c r="A266" s="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1"/>
    </row>
    <row r="267" spans="1:17" x14ac:dyDescent="0.25">
      <c r="A267" s="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1"/>
    </row>
    <row r="268" spans="1:17" x14ac:dyDescent="0.25">
      <c r="A268" s="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1"/>
    </row>
    <row r="269" spans="1:17" x14ac:dyDescent="0.25">
      <c r="A269" s="1"/>
      <c r="C269" s="5"/>
      <c r="H269" s="5"/>
      <c r="I269" s="5"/>
      <c r="J269" s="5"/>
      <c r="K269" s="5"/>
      <c r="L269" s="5"/>
      <c r="M269" s="5"/>
      <c r="N269" s="5"/>
      <c r="O269" s="5"/>
      <c r="P269" s="5"/>
      <c r="Q269" s="1"/>
    </row>
    <row r="270" spans="1:17" x14ac:dyDescent="0.25">
      <c r="A270" s="1"/>
      <c r="C270" s="5"/>
      <c r="H270" s="5"/>
      <c r="I270" s="5"/>
      <c r="J270" s="5"/>
      <c r="K270" s="5"/>
      <c r="L270" s="5"/>
      <c r="M270" s="5"/>
      <c r="N270" s="5"/>
      <c r="O270" s="5"/>
      <c r="P270" s="5"/>
      <c r="Q270" s="1"/>
    </row>
    <row r="271" spans="1:17" x14ac:dyDescent="0.25">
      <c r="A271" s="1"/>
      <c r="C271" s="5"/>
      <c r="D271" s="1"/>
      <c r="E271" s="1"/>
      <c r="F271" s="1"/>
      <c r="G271" s="1"/>
      <c r="H271" s="5"/>
      <c r="I271" s="5"/>
      <c r="J271" s="5"/>
      <c r="K271" s="5"/>
      <c r="L271" s="5"/>
      <c r="M271" s="5"/>
      <c r="N271" s="5"/>
      <c r="O271" s="5"/>
      <c r="P271" s="5"/>
      <c r="Q271" s="1"/>
    </row>
    <row r="272" spans="1:17" x14ac:dyDescent="0.25">
      <c r="A272" s="1"/>
      <c r="C272" s="5"/>
      <c r="H272" s="5"/>
      <c r="I272" s="5"/>
      <c r="J272" s="5"/>
      <c r="K272" s="5"/>
      <c r="L272" s="5"/>
      <c r="M272" s="5"/>
      <c r="N272" s="5"/>
      <c r="O272" s="5"/>
      <c r="P272" s="5"/>
      <c r="Q272" s="1"/>
    </row>
    <row r="273" spans="1:17" x14ac:dyDescent="0.25">
      <c r="A273" s="1"/>
      <c r="C273" s="5"/>
      <c r="H273" s="5"/>
      <c r="I273" s="5"/>
      <c r="J273" s="5"/>
      <c r="K273" s="5"/>
      <c r="L273" s="5"/>
      <c r="M273" s="5"/>
      <c r="N273" s="5"/>
      <c r="O273" s="5"/>
      <c r="P273" s="5"/>
      <c r="Q273" s="1"/>
    </row>
    <row r="274" spans="1:17" x14ac:dyDescent="0.25">
      <c r="A274" s="1"/>
      <c r="C274" s="5"/>
      <c r="H274" s="5"/>
      <c r="I274" s="5"/>
      <c r="J274" s="5"/>
      <c r="K274" s="5"/>
      <c r="L274" s="5"/>
      <c r="M274" s="5"/>
      <c r="N274" s="5"/>
      <c r="O274" s="5"/>
      <c r="P274" s="5"/>
      <c r="Q274" s="1"/>
    </row>
    <row r="275" spans="1:17" x14ac:dyDescent="0.25">
      <c r="A275" s="1"/>
      <c r="C275" s="5"/>
      <c r="H275" s="5"/>
      <c r="I275" s="5"/>
      <c r="J275" s="5"/>
      <c r="K275" s="5"/>
      <c r="L275" s="5"/>
      <c r="M275" s="5"/>
      <c r="N275" s="5"/>
      <c r="O275" s="5"/>
      <c r="P275" s="5"/>
      <c r="Q275" s="1"/>
    </row>
    <row r="276" spans="1:17" x14ac:dyDescent="0.25">
      <c r="A276" s="1"/>
      <c r="C276" s="5"/>
      <c r="H276" s="5"/>
      <c r="I276" s="5"/>
      <c r="J276" s="5"/>
      <c r="K276" s="5"/>
      <c r="L276" s="5"/>
      <c r="M276" s="5"/>
      <c r="N276" s="5"/>
      <c r="O276" s="5"/>
      <c r="P276" s="5"/>
      <c r="Q276" s="1"/>
    </row>
    <row r="277" spans="1:17" x14ac:dyDescent="0.25">
      <c r="A277" s="1"/>
      <c r="C277" s="5"/>
      <c r="H277" s="5"/>
      <c r="I277" s="5"/>
      <c r="J277" s="5"/>
      <c r="K277" s="5"/>
      <c r="L277" s="5"/>
      <c r="M277" s="5"/>
      <c r="N277" s="5"/>
      <c r="O277" s="5"/>
      <c r="P277" s="5"/>
      <c r="Q277" s="1"/>
    </row>
    <row r="278" spans="1:17" x14ac:dyDescent="0.25">
      <c r="A278" s="1"/>
      <c r="C278" s="5"/>
      <c r="H278" s="5"/>
      <c r="I278" s="5"/>
      <c r="J278" s="5"/>
      <c r="K278" s="5"/>
      <c r="L278" s="5"/>
      <c r="M278" s="5"/>
      <c r="N278" s="5"/>
      <c r="O278" s="5"/>
      <c r="P278" s="5"/>
      <c r="Q278" s="1"/>
    </row>
    <row r="279" spans="1:17" x14ac:dyDescent="0.25">
      <c r="A279" s="1"/>
      <c r="C279" s="5"/>
      <c r="H279" s="5"/>
      <c r="I279" s="5"/>
      <c r="J279" s="5"/>
      <c r="K279" s="5"/>
      <c r="L279" s="5"/>
      <c r="M279" s="5"/>
      <c r="N279" s="5"/>
      <c r="O279" s="5"/>
      <c r="P279" s="5"/>
      <c r="Q279" s="1"/>
    </row>
    <row r="280" spans="1:17" x14ac:dyDescent="0.25">
      <c r="A280" s="1"/>
      <c r="C280" s="5"/>
      <c r="H280" s="5"/>
      <c r="I280" s="5"/>
      <c r="J280" s="5"/>
      <c r="K280" s="5"/>
      <c r="L280" s="5"/>
      <c r="M280" s="5"/>
      <c r="N280" s="5"/>
      <c r="O280" s="5"/>
      <c r="P280" s="5"/>
      <c r="Q280" s="1"/>
    </row>
    <row r="281" spans="1:17" x14ac:dyDescent="0.25">
      <c r="A281" s="1"/>
      <c r="C281" s="5"/>
      <c r="H281" s="5"/>
      <c r="I281" s="5"/>
      <c r="J281" s="5"/>
      <c r="K281" s="5"/>
      <c r="L281" s="5"/>
      <c r="M281" s="5"/>
      <c r="N281" s="5"/>
      <c r="O281" s="5"/>
      <c r="P281" s="5"/>
      <c r="Q281" s="1"/>
    </row>
    <row r="282" spans="1:17" x14ac:dyDescent="0.25">
      <c r="A282" s="1"/>
      <c r="C282" s="5"/>
      <c r="H282" s="5"/>
      <c r="I282" s="5"/>
      <c r="J282" s="5"/>
      <c r="K282" s="5"/>
      <c r="L282" s="5"/>
      <c r="M282" s="5"/>
      <c r="N282" s="5"/>
      <c r="O282" s="5"/>
      <c r="P282" s="5"/>
      <c r="Q282" s="1"/>
    </row>
    <row r="283" spans="1:17" x14ac:dyDescent="0.25">
      <c r="A283" s="1"/>
      <c r="C283" s="5"/>
      <c r="H283" s="5"/>
      <c r="I283" s="5"/>
      <c r="J283" s="5"/>
      <c r="K283" s="5"/>
      <c r="L283" s="5"/>
      <c r="M283" s="5"/>
      <c r="N283" s="5"/>
      <c r="O283" s="5"/>
      <c r="P283" s="5"/>
      <c r="Q283" s="1"/>
    </row>
    <row r="284" spans="1:17" x14ac:dyDescent="0.25">
      <c r="A284" s="1"/>
      <c r="C284" s="5"/>
      <c r="H284" s="5"/>
      <c r="I284" s="5"/>
      <c r="J284" s="5"/>
      <c r="K284" s="5"/>
      <c r="L284" s="5"/>
      <c r="M284" s="5"/>
      <c r="N284" s="5"/>
      <c r="O284" s="5"/>
      <c r="P284" s="5"/>
      <c r="Q284" s="1"/>
    </row>
    <row r="285" spans="1:17" x14ac:dyDescent="0.25">
      <c r="A285" s="1"/>
      <c r="C285" s="5"/>
      <c r="H285" s="5"/>
      <c r="I285" s="5"/>
      <c r="J285" s="5"/>
      <c r="K285" s="5"/>
      <c r="L285" s="5"/>
      <c r="M285" s="5"/>
      <c r="N285" s="5"/>
      <c r="O285" s="5"/>
      <c r="P285" s="5"/>
      <c r="Q285" s="1"/>
    </row>
    <row r="286" spans="1:17" x14ac:dyDescent="0.25">
      <c r="A286" s="1"/>
      <c r="C286" s="5"/>
      <c r="M286" s="5"/>
      <c r="N286" s="5"/>
      <c r="O286" s="5"/>
      <c r="P286" s="5"/>
      <c r="Q286" s="1"/>
    </row>
    <row r="287" spans="1:17" x14ac:dyDescent="0.25">
      <c r="A287" s="1"/>
      <c r="C287" s="5"/>
      <c r="M287" s="5"/>
      <c r="N287" s="5"/>
      <c r="O287" s="5"/>
      <c r="P287" s="5"/>
      <c r="Q287" s="1"/>
    </row>
    <row r="288" spans="1:17" x14ac:dyDescent="0.25">
      <c r="A288" s="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1"/>
      <c r="Q288" s="1"/>
    </row>
    <row r="289" spans="1:17" x14ac:dyDescent="0.25">
      <c r="A289" s="4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Q289" s="47"/>
    </row>
    <row r="290" spans="1:17" x14ac:dyDescent="0.25">
      <c r="A290" s="4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Q290" s="47"/>
    </row>
    <row r="291" spans="1:17" x14ac:dyDescent="0.25">
      <c r="A291" s="4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Q291" s="47"/>
    </row>
    <row r="292" spans="1:17" x14ac:dyDescent="0.25">
      <c r="A292" s="4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Q292" s="47"/>
    </row>
    <row r="293" spans="1:17" x14ac:dyDescent="0.25">
      <c r="A293" s="4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Q293" s="47"/>
    </row>
    <row r="294" spans="1:17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1:17" x14ac:dyDescent="0.25">
      <c r="A295" s="66"/>
      <c r="B295" s="66"/>
      <c r="C295" s="66"/>
    </row>
    <row r="296" spans="1:17" x14ac:dyDescent="0.25">
      <c r="A296" s="66"/>
      <c r="B296" s="66"/>
      <c r="C296" s="66"/>
    </row>
    <row r="297" spans="1:17" x14ac:dyDescent="0.25">
      <c r="A297" s="66"/>
      <c r="B297" s="66"/>
      <c r="C297" s="66"/>
    </row>
    <row r="298" spans="1:17" x14ac:dyDescent="0.25">
      <c r="A298" s="66"/>
      <c r="B298" s="66"/>
      <c r="C298" s="66"/>
    </row>
    <row r="299" spans="1:17" x14ac:dyDescent="0.25">
      <c r="A299" s="66"/>
      <c r="B299" s="66"/>
      <c r="C299" s="66"/>
    </row>
    <row r="300" spans="1:17" x14ac:dyDescent="0.25">
      <c r="A300" s="66"/>
      <c r="B300" s="66"/>
      <c r="C300" s="66"/>
    </row>
    <row r="301" spans="1:17" x14ac:dyDescent="0.25">
      <c r="A301" s="66"/>
      <c r="B301" s="66"/>
      <c r="C301" s="66"/>
    </row>
  </sheetData>
  <mergeCells count="59">
    <mergeCell ref="I246:J246"/>
    <mergeCell ref="E249:F249"/>
    <mergeCell ref="E250:F250"/>
    <mergeCell ref="E251:F251"/>
    <mergeCell ref="B253:O253"/>
    <mergeCell ref="E241:F241"/>
    <mergeCell ref="E242:F242"/>
    <mergeCell ref="E243:F243"/>
    <mergeCell ref="E244:F244"/>
    <mergeCell ref="E245:F245"/>
    <mergeCell ref="E246:F246"/>
    <mergeCell ref="E187:H187"/>
    <mergeCell ref="E188:H188"/>
    <mergeCell ref="D211:J211"/>
    <mergeCell ref="D238:G238"/>
    <mergeCell ref="E239:F239"/>
    <mergeCell ref="E240:F240"/>
    <mergeCell ref="E157:H157"/>
    <mergeCell ref="E158:H158"/>
    <mergeCell ref="E159:H159"/>
    <mergeCell ref="D184:J184"/>
    <mergeCell ref="E185:H185"/>
    <mergeCell ref="E186:H186"/>
    <mergeCell ref="E143:I143"/>
    <mergeCell ref="E147:J147"/>
    <mergeCell ref="E148:I148"/>
    <mergeCell ref="E149:I149"/>
    <mergeCell ref="D155:J155"/>
    <mergeCell ref="E156:H156"/>
    <mergeCell ref="D105:J105"/>
    <mergeCell ref="E132:J132"/>
    <mergeCell ref="E133:I133"/>
    <mergeCell ref="E137:J137"/>
    <mergeCell ref="E138:I138"/>
    <mergeCell ref="E142:J142"/>
    <mergeCell ref="J57:L57"/>
    <mergeCell ref="J58:L58"/>
    <mergeCell ref="J59:L59"/>
    <mergeCell ref="J61:L61"/>
    <mergeCell ref="D95:J95"/>
    <mergeCell ref="E98:H98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Estadisticas a Enero 2020</vt:lpstr>
      <vt:lpstr>Estadisticas a Febrero 2020</vt:lpstr>
      <vt:lpstr>Estadisticas a Marzo 2020</vt:lpstr>
      <vt:lpstr>Estadisticas a Mayo 2020</vt:lpstr>
      <vt:lpstr>Estadisticas a Junio 2020</vt:lpstr>
      <vt:lpstr>Estadisticas a JULIO 2020</vt:lpstr>
      <vt:lpstr>Estadisticas a AGOSTO 2020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dcterms:created xsi:type="dcterms:W3CDTF">2016-07-14T16:59:51Z</dcterms:created>
  <dcterms:modified xsi:type="dcterms:W3CDTF">2020-09-08T16:49:05Z</dcterms:modified>
</cp:coreProperties>
</file>