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firstSheet="2" activeTab="7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9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2" i="9" l="1"/>
  <c r="I216" i="9"/>
  <c r="J213" i="9" s="1"/>
  <c r="E214" i="9"/>
  <c r="E213" i="9"/>
  <c r="J212" i="9"/>
  <c r="E212" i="9"/>
  <c r="J211" i="9"/>
  <c r="E211" i="9"/>
  <c r="I189" i="9"/>
  <c r="J187" i="9" s="1"/>
  <c r="E187" i="9"/>
  <c r="E186" i="9"/>
  <c r="E185" i="9"/>
  <c r="E184" i="9"/>
  <c r="I160" i="9"/>
  <c r="J158" i="9" s="1"/>
  <c r="E157" i="9"/>
  <c r="E156" i="9"/>
  <c r="E155" i="9"/>
  <c r="J149" i="9"/>
  <c r="J144" i="9"/>
  <c r="J139" i="9"/>
  <c r="J134" i="9"/>
  <c r="I102" i="9"/>
  <c r="J99" i="9" s="1"/>
  <c r="J100" i="9"/>
  <c r="J96" i="9"/>
  <c r="M61" i="9"/>
  <c r="J61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L23" i="9"/>
  <c r="F23" i="9"/>
  <c r="L22" i="9"/>
  <c r="F22" i="9"/>
  <c r="J214" i="9" l="1"/>
  <c r="J216" i="9" s="1"/>
  <c r="J155" i="9"/>
  <c r="J156" i="9"/>
  <c r="J157" i="9"/>
  <c r="J102" i="9"/>
  <c r="J97" i="9"/>
  <c r="J98" i="9"/>
  <c r="J160" i="9"/>
  <c r="J184" i="9"/>
  <c r="J186" i="9"/>
  <c r="J185" i="9"/>
  <c r="J211" i="7"/>
  <c r="I216" i="7"/>
  <c r="J213" i="7" s="1"/>
  <c r="J187" i="7"/>
  <c r="J186" i="7"/>
  <c r="J185" i="7"/>
  <c r="J184" i="7"/>
  <c r="J160" i="7"/>
  <c r="I160" i="7"/>
  <c r="J158" i="7" s="1"/>
  <c r="J99" i="7"/>
  <c r="J97" i="7"/>
  <c r="L23" i="7"/>
  <c r="F23" i="7"/>
  <c r="J97" i="6"/>
  <c r="J99" i="6"/>
  <c r="L22" i="7"/>
  <c r="J189" i="9" l="1"/>
  <c r="J214" i="7"/>
  <c r="J212" i="7"/>
  <c r="J155" i="7"/>
  <c r="J156" i="7"/>
  <c r="J157" i="7"/>
  <c r="J214" i="5"/>
  <c r="J213" i="5"/>
  <c r="J212" i="5"/>
  <c r="J211" i="5"/>
  <c r="J187" i="5"/>
  <c r="J186" i="5"/>
  <c r="J185" i="5"/>
  <c r="J184" i="5"/>
  <c r="J158" i="5"/>
  <c r="J157" i="5"/>
  <c r="J156" i="5"/>
  <c r="J155" i="5"/>
  <c r="I160" i="5"/>
  <c r="M61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L23" i="5"/>
  <c r="L22" i="5"/>
  <c r="J160" i="6" l="1"/>
  <c r="I160" i="6"/>
  <c r="L23" i="6"/>
  <c r="L22" i="6"/>
  <c r="F22" i="6"/>
  <c r="I160" i="3" l="1"/>
  <c r="L22" i="3"/>
  <c r="G242" i="7" l="1"/>
  <c r="J216" i="7"/>
  <c r="E214" i="7"/>
  <c r="E213" i="7"/>
  <c r="E212" i="7"/>
  <c r="E211" i="7"/>
  <c r="J189" i="7"/>
  <c r="I189" i="7"/>
  <c r="E187" i="7"/>
  <c r="E186" i="7"/>
  <c r="E185" i="7"/>
  <c r="E184" i="7"/>
  <c r="E157" i="7"/>
  <c r="E156" i="7"/>
  <c r="E155" i="7"/>
  <c r="J149" i="7"/>
  <c r="J144" i="7"/>
  <c r="J139" i="7"/>
  <c r="J134" i="7"/>
  <c r="I102" i="7"/>
  <c r="J98" i="7" s="1"/>
  <c r="J61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F22" i="7"/>
  <c r="J96" i="7" l="1"/>
  <c r="J100" i="7"/>
  <c r="G242" i="6"/>
  <c r="J216" i="6"/>
  <c r="I216" i="6"/>
  <c r="E214" i="6"/>
  <c r="E213" i="6"/>
  <c r="E212" i="6"/>
  <c r="E211" i="6"/>
  <c r="J189" i="6"/>
  <c r="I189" i="6"/>
  <c r="E187" i="6"/>
  <c r="E186" i="6"/>
  <c r="E185" i="6"/>
  <c r="E184" i="6"/>
  <c r="E157" i="6"/>
  <c r="E156" i="6"/>
  <c r="E155" i="6"/>
  <c r="J149" i="6"/>
  <c r="J144" i="6"/>
  <c r="J139" i="6"/>
  <c r="J134" i="6"/>
  <c r="I102" i="6"/>
  <c r="J100" i="6" s="1"/>
  <c r="M61" i="6"/>
  <c r="J61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F23" i="6"/>
  <c r="J96" i="6" l="1"/>
  <c r="J102" i="7"/>
  <c r="J98" i="6"/>
  <c r="G242" i="5"/>
  <c r="J216" i="5"/>
  <c r="I216" i="5"/>
  <c r="E214" i="5"/>
  <c r="E213" i="5"/>
  <c r="E212" i="5"/>
  <c r="E211" i="5"/>
  <c r="J189" i="5"/>
  <c r="I189" i="5"/>
  <c r="E187" i="5"/>
  <c r="E186" i="5"/>
  <c r="E185" i="5"/>
  <c r="E184" i="5"/>
  <c r="E157" i="5"/>
  <c r="E156" i="5"/>
  <c r="E155" i="5"/>
  <c r="J149" i="5"/>
  <c r="J144" i="5"/>
  <c r="J139" i="5"/>
  <c r="J134" i="5"/>
  <c r="I102" i="5"/>
  <c r="J98" i="5" s="1"/>
  <c r="J61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F22" i="5"/>
  <c r="J102" i="6" l="1"/>
  <c r="J99" i="5"/>
  <c r="J97" i="5"/>
  <c r="J96" i="5"/>
  <c r="J100" i="5"/>
  <c r="G242" i="4"/>
  <c r="J216" i="4"/>
  <c r="I216" i="4"/>
  <c r="E214" i="4"/>
  <c r="E213" i="4"/>
  <c r="E212" i="4"/>
  <c r="E211" i="4"/>
  <c r="J189" i="4"/>
  <c r="I189" i="4"/>
  <c r="E187" i="4"/>
  <c r="E186" i="4"/>
  <c r="E185" i="4"/>
  <c r="E184" i="4"/>
  <c r="E157" i="4"/>
  <c r="E156" i="4"/>
  <c r="E155" i="4"/>
  <c r="J149" i="4"/>
  <c r="J144" i="4"/>
  <c r="J139" i="4"/>
  <c r="J134" i="4"/>
  <c r="I102" i="4"/>
  <c r="J100" i="4" s="1"/>
  <c r="J97" i="4"/>
  <c r="M61" i="4"/>
  <c r="J61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F22" i="4"/>
  <c r="J98" i="4" l="1"/>
  <c r="J99" i="4"/>
  <c r="J96" i="4"/>
  <c r="J102" i="5"/>
  <c r="G242" i="3"/>
  <c r="J216" i="3"/>
  <c r="I216" i="3"/>
  <c r="E214" i="3"/>
  <c r="E213" i="3"/>
  <c r="E212" i="3"/>
  <c r="E211" i="3"/>
  <c r="J189" i="3"/>
  <c r="I189" i="3"/>
  <c r="E187" i="3"/>
  <c r="E186" i="3"/>
  <c r="E185" i="3"/>
  <c r="E184" i="3"/>
  <c r="E157" i="3"/>
  <c r="E156" i="3"/>
  <c r="E155" i="3"/>
  <c r="J149" i="3"/>
  <c r="J144" i="3"/>
  <c r="J139" i="3"/>
  <c r="J134" i="3"/>
  <c r="I102" i="3"/>
  <c r="J99" i="3" s="1"/>
  <c r="M61" i="3"/>
  <c r="J61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F23" i="3"/>
  <c r="F22" i="3"/>
  <c r="J102" i="4" l="1"/>
  <c r="J96" i="3"/>
  <c r="J98" i="3"/>
  <c r="J100" i="3"/>
  <c r="J97" i="3"/>
  <c r="G242" i="2"/>
  <c r="J216" i="2"/>
  <c r="I216" i="2"/>
  <c r="E214" i="2"/>
  <c r="E213" i="2"/>
  <c r="E212" i="2"/>
  <c r="E211" i="2"/>
  <c r="J189" i="2"/>
  <c r="I189" i="2"/>
  <c r="E187" i="2"/>
  <c r="E186" i="2"/>
  <c r="E185" i="2"/>
  <c r="E184" i="2"/>
  <c r="E157" i="2"/>
  <c r="E156" i="2"/>
  <c r="E155" i="2"/>
  <c r="J149" i="2"/>
  <c r="J144" i="2"/>
  <c r="J139" i="2"/>
  <c r="J134" i="2"/>
  <c r="I102" i="2"/>
  <c r="J98" i="2" s="1"/>
  <c r="M61" i="2"/>
  <c r="J61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F23" i="2"/>
  <c r="F22" i="2"/>
  <c r="J102" i="3" l="1"/>
  <c r="J99" i="2"/>
  <c r="J96" i="2"/>
  <c r="J97" i="2"/>
  <c r="J100" i="2"/>
  <c r="J102" i="2" s="1"/>
  <c r="F22" i="1"/>
  <c r="F2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55" i="1"/>
  <c r="E156" i="1"/>
  <c r="E157" i="1"/>
  <c r="E184" i="1"/>
  <c r="E185" i="1"/>
  <c r="E186" i="1"/>
  <c r="E187" i="1"/>
  <c r="E211" i="1"/>
  <c r="E212" i="1"/>
  <c r="E213" i="1"/>
  <c r="E214" i="1"/>
  <c r="G242" i="1"/>
  <c r="J61" i="1" l="1"/>
  <c r="I160" i="1" l="1"/>
  <c r="J149" i="1"/>
  <c r="J144" i="1"/>
  <c r="J139" i="1"/>
  <c r="J134" i="1"/>
  <c r="I216" i="1" l="1"/>
  <c r="I102" i="1"/>
  <c r="J99" i="1" s="1"/>
  <c r="I189" i="1"/>
  <c r="J98" i="1" l="1"/>
  <c r="J97" i="1"/>
  <c r="J96" i="1"/>
  <c r="J100" i="1"/>
  <c r="M61" i="1"/>
  <c r="J189" i="1" l="1"/>
  <c r="J216" i="1"/>
  <c r="J102" i="1"/>
  <c r="M61" i="7"/>
</calcChain>
</file>

<file path=xl/sharedStrings.xml><?xml version="1.0" encoding="utf-8"?>
<sst xmlns="http://schemas.openxmlformats.org/spreadsheetml/2006/main" count="390" uniqueCount="44">
  <si>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</si>
  <si>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</si>
  <si>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</si>
  <si>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</si>
  <si>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</si>
  <si>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</si>
  <si>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</si>
  <si>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</si>
  <si>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</si>
  <si>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</si>
  <si>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</si>
  <si>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</si>
  <si>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</si>
  <si>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</si>
  <si>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</si>
  <si>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</si>
  <si>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</si>
  <si>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</si>
  <si>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</si>
  <si>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</si>
  <si>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</si>
  <si>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</si>
  <si>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</si>
  <si>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</si>
  <si>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</si>
  <si>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</si>
  <si>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</si>
  <si>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</si>
  <si>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</si>
  <si>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</si>
  <si>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 xml:space="preserve">Unidad Jurídica, Transparencia y Buenas Prácticas </t>
  </si>
  <si>
    <t>Unidad de Programas para la Igualdad Sustantiva</t>
  </si>
  <si>
    <t>UNIDAD JURÍDICA, TRANSPARENCIA Y BUENAS PRÁCTICAS DEL INSTITUTO MUNICIPAL DE LAS MUJERES ZAPOPANAS PARA LA IGUALDAD SUSTANTIVA</t>
  </si>
  <si>
    <t xml:space="preserve">Unidad de Planeación </t>
  </si>
  <si>
    <t>Unidad de Administración</t>
  </si>
  <si>
    <t>%</t>
  </si>
  <si>
    <t>INFORMACIÓN ESTADÍSTICA ENERO 2020</t>
  </si>
  <si>
    <t>INFORMACIÓN ESTADÍSTICA FEBRERO 2020</t>
  </si>
  <si>
    <t>INFORMACIÓN ESTADÍSTICA MARZO 2020</t>
  </si>
  <si>
    <t>INFORMACIÓN ESTADÍSTICA ABRIL 2020</t>
  </si>
  <si>
    <t>INFORMACIÓN ESTADÍSTICA MAYO 2020</t>
  </si>
  <si>
    <t>INFORMACIÓN ESTADÍSTICA JUNIO 2020</t>
  </si>
  <si>
    <t>INFORMACIÓN ESTADÍSTICA JULIO 2020</t>
  </si>
  <si>
    <t>INFORMACIÓN ESTADÍSTICA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</si>
</sst>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/>
    <xf numFmtId="0" fontId="0" fillId="5" borderId="0" xfId="0" applyFill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2" fillId="5" borderId="0" xfId="0" applyFont="1" applyFill="1"/>
    <xf numFmtId="0" fontId="0" fillId="7" borderId="16" xfId="0" applyFill="1" applyBorder="1"/>
    <xf numFmtId="0" fontId="0" fillId="7" borderId="8" xfId="0" applyFill="1" applyBorder="1"/>
    <xf numFmtId="0" fontId="0" fillId="7" borderId="9" xfId="0" applyFill="1" applyBorder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7" borderId="10" xfId="2" applyFill="1" applyBorder="1" applyAlignment="1">
      <alignment horizontal="center"/>
    </xf>
    <xf numFmtId="9" fontId="0" fillId="5" borderId="0" xfId="1" applyFont="1" applyFill="1" applyAlignment="1">
      <alignment wrapText="1"/>
    </xf>
    <xf numFmtId="9" fontId="5" fillId="5" borderId="0" xfId="0" applyNumberFormat="1" applyFont="1" applyFill="1"/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9" fontId="0" fillId="5" borderId="0" xfId="1" applyFont="1" applyFill="1" applyAlignment="1">
      <alignment horizontal="right" wrapText="1"/>
    </xf>
    <xf numFmtId="9" fontId="5" fillId="5" borderId="0" xfId="1" applyFont="1" applyFill="1" applyAlignment="1">
      <alignment horizontal="right" wrapText="1"/>
    </xf>
    <xf numFmtId="0" fontId="4" fillId="5" borderId="0" xfId="0" applyFont="1" applyFill="1" applyAlignment="1">
      <alignment vertical="center" wrapText="1"/>
    </xf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11" fillId="5" borderId="0" xfId="0" applyFont="1" applyFill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/>
    <xf numFmtId="0" fontId="15" fillId="7" borderId="5" xfId="2" applyFont="1" applyFill="1" applyBorder="1"/>
    <xf numFmtId="0" fontId="15" fillId="7" borderId="6" xfId="2" applyFont="1" applyFill="1" applyBorder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/>
    <xf numFmtId="0" fontId="15" fillId="7" borderId="8" xfId="2" applyFont="1" applyFill="1" applyBorder="1"/>
    <xf numFmtId="0" fontId="15" fillId="7" borderId="9" xfId="2" applyFont="1" applyFill="1" applyBorder="1"/>
    <xf numFmtId="0" fontId="15" fillId="7" borderId="2" xfId="2" applyFont="1" applyFill="1" applyBorder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6" fillId="7" borderId="10" xfId="2" quotePrefix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9" fontId="12" fillId="7" borderId="10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B9B-461C-8DF3-8A049879AC79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B9B-461C-8DF3-8A049879A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9B-461C-8DF3-8A049879AC79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B9B-461C-8DF3-8A049879AC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B9B-461C-8DF3-8A049879A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9B-461C-8DF3-8A049879AC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8738560"/>
        <c:axId val="98740096"/>
        <c:axId val="0"/>
      </c:bar3DChart>
      <c:catAx>
        <c:axId val="98738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8740096"/>
        <c:crosses val="autoZero"/>
        <c:auto val="1"/>
        <c:lblAlgn val="ctr"/>
        <c:lblOffset val="100"/>
        <c:noMultiLvlLbl val="0"/>
      </c:catAx>
      <c:valAx>
        <c:axId val="98740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873856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9DF-48C8-93ED-C5C3315A0EE2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9DF-48C8-93ED-C5C3315A0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DF-48C8-93ED-C5C3315A0EE2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9DF-48C8-93ED-C5C3315A0E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9DF-48C8-93ED-C5C3315A0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DF-48C8-93ED-C5C3315A0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0763136"/>
        <c:axId val="100764672"/>
        <c:axId val="0"/>
      </c:bar3DChart>
      <c:catAx>
        <c:axId val="100763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0764672"/>
        <c:crosses val="autoZero"/>
        <c:auto val="1"/>
        <c:lblAlgn val="ctr"/>
        <c:lblOffset val="100"/>
        <c:noMultiLvlLbl val="0"/>
      </c:catAx>
      <c:valAx>
        <c:axId val="100764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076313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'FEBRERO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45-474A-A12C-83B30A11D70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45-474A-A12C-83B30A11D70A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45-474A-A12C-83B30A11D70A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45-474A-A12C-83B30A11D70A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45-474A-A12C-83B30A11D70A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45-474A-A12C-83B30A11D70A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45-474A-A12C-83B30A11D70A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45-474A-A12C-83B30A11D70A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2020'!$I$96:$I$100</c:f>
              <c:numCache>
                <c:formatCode>General</c:formatCode>
                <c:ptCount val="5"/>
                <c:pt idx="0">
                  <c:v>14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945-474A-A12C-83B30A11D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256768"/>
        <c:axId val="98258304"/>
        <c:axId val="0"/>
      </c:bar3DChart>
      <c:catAx>
        <c:axId val="982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8258304"/>
        <c:crosses val="autoZero"/>
        <c:auto val="1"/>
        <c:lblAlgn val="ctr"/>
        <c:lblOffset val="100"/>
        <c:noMultiLvlLbl val="0"/>
      </c:catAx>
      <c:valAx>
        <c:axId val="98258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82567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3-4B36-80EE-FF90F1575E1D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F3-4B36-80EE-FF90F1575E1D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F3-4B36-80EE-FF90F1575E1D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3-4B36-80EE-FF90F1575E1D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3-4B36-80EE-FF90F1575E1D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3-4B36-80EE-FF90F1575E1D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3-4B36-80EE-FF90F1575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2020'!$I$155:$I$158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9F3-4B36-80EE-FF90F1575E1D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2020'!$J$155:$J$158</c:f>
              <c:numCache>
                <c:formatCode>0%</c:formatCode>
                <c:ptCount val="4"/>
                <c:pt idx="0">
                  <c:v>0.67</c:v>
                </c:pt>
                <c:pt idx="1">
                  <c:v>0.33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9F3-4B36-80EE-FF90F1575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0506240"/>
        <c:axId val="100508032"/>
        <c:axId val="0"/>
      </c:bar3DChart>
      <c:catAx>
        <c:axId val="10050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0508032"/>
        <c:crosses val="autoZero"/>
        <c:auto val="1"/>
        <c:lblAlgn val="ctr"/>
        <c:lblOffset val="100"/>
        <c:noMultiLvlLbl val="0"/>
      </c:catAx>
      <c:valAx>
        <c:axId val="100508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050624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62-4E8C-B861-112AFD44F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2020'!$F$211:$F$214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62-4E8C-B861-112AFD44F6B9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62-4E8C-B861-112AFD44F6B9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2-4E8C-B861-112AFD44F6B9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62-4E8C-B861-112AFD44F6B9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62-4E8C-B861-112AFD44F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2020'!$G$211:$G$214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62-4E8C-B861-112AFD44F6B9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A62-4E8C-B861-112AFD44F6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A62-4E8C-B861-112AFD44F6B9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62-4E8C-B861-112AFD44F6B9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62-4E8C-B861-112AFD44F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2020'!$H$211:$H$214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A62-4E8C-B861-112AFD44F6B9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2020'!$I$211:$I$214</c:f>
              <c:numCache>
                <c:formatCode>General</c:formatCode>
                <c:ptCount val="4"/>
                <c:pt idx="0">
                  <c:v>1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A62-4E8C-B861-112AFD44F6B9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62-4E8C-B861-112AFD44F6B9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62-4E8C-B861-112AFD44F6B9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62-4E8C-B861-112AFD44F6B9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62-4E8C-B861-112AFD44F6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2020'!$J$211:$J$214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0.93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A62-4E8C-B861-112AFD44F6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0538240"/>
        <c:axId val="100539776"/>
        <c:axId val="0"/>
      </c:bar3DChart>
      <c:catAx>
        <c:axId val="1005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0539776"/>
        <c:crosses val="autoZero"/>
        <c:auto val="1"/>
        <c:lblAlgn val="ctr"/>
        <c:lblOffset val="100"/>
        <c:noMultiLvlLbl val="0"/>
      </c:catAx>
      <c:valAx>
        <c:axId val="100539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05382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'FEBRERO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'FEBRERO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D-45BB-998B-D771D01DB8BB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5D-45BB-998B-D771D01DB8BB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5D-45BB-998B-D771D01DB8BB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5D-45BB-998B-D771D01DB8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'FEBRERO 2020'!$C$23:$E$23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5D-45BB-998B-D771D01DB8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0585472"/>
        <c:axId val="100587008"/>
        <c:axId val="0"/>
      </c:bar3DChart>
      <c:catAx>
        <c:axId val="100585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0587008"/>
        <c:crosses val="autoZero"/>
        <c:auto val="1"/>
        <c:lblAlgn val="ctr"/>
        <c:lblOffset val="100"/>
        <c:noMultiLvlLbl val="0"/>
      </c:catAx>
      <c:valAx>
        <c:axId val="100587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058547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'FEBRERO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'FEBRERO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'FEBRERO 2020'!$H$22:$K$22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8-409C-89F4-DA5916C74DC7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8-409C-89F4-DA5916C74DC7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8-409C-89F4-DA5916C74DC7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58-409C-89F4-DA5916C74DC7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58-409C-89F4-DA5916C74DC7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58-409C-89F4-DA5916C74DC7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58-409C-89F4-DA5916C74D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'FEBRERO 2020'!$H$23:$K$23</c:f>
              <c:numCache>
                <c:formatCode>0%</c:formatCode>
                <c:ptCount val="4"/>
                <c:pt idx="0">
                  <c:v>0.2</c:v>
                </c:pt>
                <c:pt idx="1">
                  <c:v>0.4</c:v>
                </c:pt>
                <c:pt idx="2">
                  <c:v>7.0000000000000007E-2</c:v>
                </c:pt>
                <c:pt idx="3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58-409C-89F4-DA5916C74D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1072256"/>
        <c:axId val="101092352"/>
        <c:axId val="0"/>
      </c:bar3DChart>
      <c:catAx>
        <c:axId val="10107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1092352"/>
        <c:crosses val="autoZero"/>
        <c:auto val="1"/>
        <c:lblAlgn val="ctr"/>
        <c:lblOffset val="100"/>
        <c:noMultiLvlLbl val="0"/>
      </c:catAx>
      <c:valAx>
        <c:axId val="101092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107225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'FEBRERO 2020'!$G$184:$G$187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FC-4B83-A812-D063B2ABA70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'FEBRERO 2020'!$H$184:$H$187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FC-4B83-A812-D063B2ABA70B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FC-4B83-A812-D063B2ABA70B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FC-4B83-A812-D063B2ABA7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'FEBRERO 2020'!$I$184:$I$187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FC-4B83-A812-D063B2ABA70B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FC-4B83-A812-D063B2ABA70B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FC-4B83-A812-D063B2ABA70B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FC-4B83-A812-D063B2ABA70B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FC-4B83-A812-D063B2ABA7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'FEBRERO 2020'!$J$184:$J$187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2FC-4B83-A812-D063B2ABA7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1227520"/>
        <c:axId val="101245696"/>
        <c:axId val="0"/>
      </c:bar3DChart>
      <c:catAx>
        <c:axId val="101227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1245696"/>
        <c:crosses val="autoZero"/>
        <c:auto val="1"/>
        <c:lblAlgn val="ctr"/>
        <c:lblOffset val="100"/>
        <c:noMultiLvlLbl val="0"/>
      </c:catAx>
      <c:valAx>
        <c:axId val="101245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2275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'FEBRERO 2020'!$F$238:$F$241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5E-4070-A969-12D0B70AB92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'FEBRERO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5E-4070-A969-12D0B70AB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33696"/>
        <c:axId val="101139584"/>
        <c:axId val="0"/>
      </c:bar3DChart>
      <c:catAx>
        <c:axId val="1011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139584"/>
        <c:crosses val="autoZero"/>
        <c:auto val="1"/>
        <c:lblAlgn val="ctr"/>
        <c:lblOffset val="100"/>
        <c:noMultiLvlLbl val="0"/>
      </c:catAx>
      <c:valAx>
        <c:axId val="101139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13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A-49B8-A523-951BF0FDA287}"/>
            </c:ext>
          </c:extLst>
        </c:ser>
        <c:ser>
          <c:idx val="1"/>
          <c:order val="1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EA-49B8-A523-951BF0FDA287}"/>
            </c:ext>
          </c:extLst>
        </c:ser>
        <c:ser>
          <c:idx val="2"/>
          <c:order val="2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EA-49B8-A523-951BF0FDA287}"/>
            </c:ext>
          </c:extLst>
        </c:ser>
        <c:ser>
          <c:idx val="3"/>
          <c:order val="3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EA-49B8-A523-951BF0FDA287}"/>
            </c:ext>
          </c:extLst>
        </c:ser>
        <c:ser>
          <c:idx val="4"/>
          <c:order val="4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EA-49B8-A523-951BF0FDA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55040"/>
        <c:axId val="101256576"/>
        <c:axId val="0"/>
      </c:bar3DChart>
      <c:catAx>
        <c:axId val="1012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256576"/>
        <c:crosses val="autoZero"/>
        <c:auto val="1"/>
        <c:lblAlgn val="ctr"/>
        <c:lblOffset val="100"/>
        <c:noMultiLvlLbl val="0"/>
      </c:catAx>
      <c:valAx>
        <c:axId val="10125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25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4A1-4B56-9FC4-98ABE21D88A5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4A1-4B56-9FC4-98ABE21D88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1-4B56-9FC4-98ABE21D88A5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4A1-4B56-9FC4-98ABE21D88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4A1-4B56-9FC4-98ABE21D88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1-4B56-9FC4-98ABE21D8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8782592"/>
        <c:axId val="98788480"/>
        <c:axId val="0"/>
      </c:bar3DChart>
      <c:catAx>
        <c:axId val="9878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8788480"/>
        <c:crosses val="autoZero"/>
        <c:auto val="1"/>
        <c:lblAlgn val="ctr"/>
        <c:lblOffset val="100"/>
        <c:noMultiLvlLbl val="0"/>
      </c:catAx>
      <c:valAx>
        <c:axId val="98788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8782592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'ENERO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66A-A49D-150CBB59FC41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A-466A-A49D-150CBB59FC41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66A-A49D-150CBB59FC41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93-4EC8-AF2D-5F0385551089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93-4EC8-AF2D-5F0385551089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66A-A49D-150CBB59FC41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66A-A49D-150CBB59FC41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66A-A49D-150CBB59FC41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2020'!$I$96:$I$100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8FA-466A-A49D-150CBB59F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664640"/>
        <c:axId val="99666176"/>
        <c:axId val="0"/>
      </c:bar3DChart>
      <c:catAx>
        <c:axId val="996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9666176"/>
        <c:crosses val="autoZero"/>
        <c:auto val="1"/>
        <c:lblAlgn val="ctr"/>
        <c:lblOffset val="100"/>
        <c:noMultiLvlLbl val="0"/>
      </c:catAx>
      <c:valAx>
        <c:axId val="99666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6646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'MARZO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A-46B1-99DE-14D8D79A8C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7A-46B1-99DE-14D8D79A8CB8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7A-46B1-99DE-14D8D79A8CB8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7A-46B1-99DE-14D8D79A8CB8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7A-46B1-99DE-14D8D79A8CB8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7A-46B1-99DE-14D8D79A8CB8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7A-46B1-99DE-14D8D79A8CB8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7A-46B1-99DE-14D8D79A8CB8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2020'!$I$96:$I$100</c:f>
              <c:numCache>
                <c:formatCode>General</c:formatCode>
                <c:ptCount val="5"/>
                <c:pt idx="0">
                  <c:v>12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F7A-46B1-99DE-14D8D79A8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844672"/>
        <c:axId val="98846208"/>
        <c:axId val="0"/>
      </c:bar3DChart>
      <c:catAx>
        <c:axId val="988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8846208"/>
        <c:crosses val="autoZero"/>
        <c:auto val="1"/>
        <c:lblAlgn val="ctr"/>
        <c:lblOffset val="100"/>
        <c:noMultiLvlLbl val="0"/>
      </c:catAx>
      <c:valAx>
        <c:axId val="98846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88446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B7-4630-9BCB-8B47F6CFB9A6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B7-4630-9BCB-8B47F6CFB9A6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B7-4630-9BCB-8B47F6CFB9A6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B7-4630-9BCB-8B47F6CFB9A6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B7-4630-9BCB-8B47F6CFB9A6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B7-4630-9BCB-8B47F6CFB9A6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B7-4630-9BCB-8B47F6CFB9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2020'!$I$155:$I$158</c:f>
              <c:numCache>
                <c:formatCode>General</c:formatCode>
                <c:ptCount val="4"/>
                <c:pt idx="0">
                  <c:v>12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B7-4630-9BCB-8B47F6CFB9A6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2020'!$J$155:$J$158</c:f>
              <c:numCache>
                <c:formatCode>0%</c:formatCode>
                <c:ptCount val="4"/>
                <c:pt idx="0">
                  <c:v>0.86</c:v>
                </c:pt>
                <c:pt idx="1">
                  <c:v>0.14000000000000001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B7-4630-9BCB-8B47F6CFB9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8902784"/>
        <c:axId val="98904320"/>
        <c:axId val="0"/>
      </c:bar3DChart>
      <c:catAx>
        <c:axId val="989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8904320"/>
        <c:crosses val="autoZero"/>
        <c:auto val="1"/>
        <c:lblAlgn val="ctr"/>
        <c:lblOffset val="100"/>
        <c:noMultiLvlLbl val="0"/>
      </c:catAx>
      <c:valAx>
        <c:axId val="98904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890278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2D-4619-9FB9-3E5406876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2020'!$F$211:$F$214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2D-4619-9FB9-3E5406876CAB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2D-4619-9FB9-3E5406876CAB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2D-4619-9FB9-3E5406876CAB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2D-4619-9FB9-3E5406876CAB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2D-4619-9FB9-3E5406876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2020'!$G$211:$G$214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2D-4619-9FB9-3E5406876CAB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C2D-4619-9FB9-3E5406876C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C2D-4619-9FB9-3E5406876CAB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2D-4619-9FB9-3E5406876CAB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2D-4619-9FB9-3E5406876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2020'!$H$211:$H$214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C2D-4619-9FB9-3E5406876CAB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2020'!$I$211:$I$214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C2D-4619-9FB9-3E5406876CAB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2D-4619-9FB9-3E5406876CAB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2D-4619-9FB9-3E5406876CAB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2D-4619-9FB9-3E5406876CAB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2D-4619-9FB9-3E5406876C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2020'!$J$211:$J$214</c:f>
              <c:numCache>
                <c:formatCode>0%</c:formatCode>
                <c:ptCount val="4"/>
                <c:pt idx="0">
                  <c:v>0.14000000000000001</c:v>
                </c:pt>
                <c:pt idx="1">
                  <c:v>0.86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C2D-4619-9FB9-3E5406876C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0925440"/>
        <c:axId val="100926976"/>
        <c:axId val="0"/>
      </c:bar3DChart>
      <c:catAx>
        <c:axId val="1009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0926976"/>
        <c:crosses val="autoZero"/>
        <c:auto val="1"/>
        <c:lblAlgn val="ctr"/>
        <c:lblOffset val="100"/>
        <c:noMultiLvlLbl val="0"/>
      </c:catAx>
      <c:valAx>
        <c:axId val="100926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09254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'MARZO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'MARZO 2020'!$C$22:$E$22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D2-4E3D-8F8B-82E6C2B41A44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2-4E3D-8F8B-82E6C2B41A44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D2-4E3D-8F8B-82E6C2B41A44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D2-4E3D-8F8B-82E6C2B41A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'MARZO 2020'!$C$23:$E$23</c:f>
              <c:numCache>
                <c:formatCode>General</c:formatCode>
                <c:ptCount val="3"/>
                <c:pt idx="0" formatCode="0%">
                  <c:v>0.14000000000000001</c:v>
                </c:pt>
                <c:pt idx="1">
                  <c:v>0</c:v>
                </c:pt>
                <c:pt idx="2" formatCode="0%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D2-4E3D-8F8B-82E6C2B41A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0960128"/>
        <c:axId val="100961664"/>
        <c:axId val="0"/>
      </c:bar3DChart>
      <c:catAx>
        <c:axId val="100960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0961664"/>
        <c:crosses val="autoZero"/>
        <c:auto val="1"/>
        <c:lblAlgn val="ctr"/>
        <c:lblOffset val="100"/>
        <c:noMultiLvlLbl val="0"/>
      </c:catAx>
      <c:valAx>
        <c:axId val="100961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096012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'MARZO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'MARZO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'MARZO 2020'!$H$22:$K$22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99-4A99-BF1C-8CB692CEE3E8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9-4A99-BF1C-8CB692CEE3E8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99-4A99-BF1C-8CB692CEE3E8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99-4A99-BF1C-8CB692CEE3E8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99-4A99-BF1C-8CB692CEE3E8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99-4A99-BF1C-8CB692CEE3E8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99-4A99-BF1C-8CB692CEE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'MARZO 2020'!$H$23:$K$23</c:f>
              <c:numCache>
                <c:formatCode>0%</c:formatCode>
                <c:ptCount val="4"/>
                <c:pt idx="0">
                  <c:v>0.44</c:v>
                </c:pt>
                <c:pt idx="1">
                  <c:v>0.28000000000000003</c:v>
                </c:pt>
                <c:pt idx="2">
                  <c:v>0</c:v>
                </c:pt>
                <c:pt idx="3">
                  <c:v>0.28000000000000003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99-4A99-BF1C-8CB692CEE3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1004800"/>
        <c:axId val="101016704"/>
        <c:axId val="0"/>
      </c:bar3DChart>
      <c:catAx>
        <c:axId val="1010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1016704"/>
        <c:crosses val="autoZero"/>
        <c:auto val="1"/>
        <c:lblAlgn val="ctr"/>
        <c:lblOffset val="100"/>
        <c:noMultiLvlLbl val="0"/>
      </c:catAx>
      <c:valAx>
        <c:axId val="101016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100480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'MARZO 2020'!$G$184:$G$187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BB-4115-B318-9A5F3E386BF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'MARZO 2020'!$H$184:$H$187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BB-4115-B318-9A5F3E386BF0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BB-4115-B318-9A5F3E386BF0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BB-4115-B318-9A5F3E386B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'MARZO 2020'!$I$184:$I$187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BB-4115-B318-9A5F3E386BF0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BB-4115-B318-9A5F3E386BF0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BB-4115-B318-9A5F3E386BF0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BB-4115-B318-9A5F3E386BF0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BB-4115-B318-9A5F3E386B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'MARZO 2020'!$J$184:$J$187</c:f>
              <c:numCache>
                <c:formatCode>0%</c:formatCode>
                <c:ptCount val="4"/>
                <c:pt idx="0">
                  <c:v>0.79</c:v>
                </c:pt>
                <c:pt idx="1">
                  <c:v>0</c:v>
                </c:pt>
                <c:pt idx="2">
                  <c:v>0.14000000000000001</c:v>
                </c:pt>
                <c:pt idx="3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1BB-4115-B318-9A5F3E386B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1913344"/>
        <c:axId val="101914880"/>
        <c:axId val="0"/>
      </c:bar3DChart>
      <c:catAx>
        <c:axId val="10191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1914880"/>
        <c:crosses val="autoZero"/>
        <c:auto val="1"/>
        <c:lblAlgn val="ctr"/>
        <c:lblOffset val="100"/>
        <c:noMultiLvlLbl val="0"/>
      </c:catAx>
      <c:valAx>
        <c:axId val="101914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9133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'MARZO 2020'!$F$238:$F$241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89-4F26-94C1-2333EF8A734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'MARZO 2020'!$G$238:$G$241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89-4F26-94C1-2333EF8A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962496"/>
        <c:axId val="101964032"/>
        <c:axId val="0"/>
      </c:bar3DChart>
      <c:catAx>
        <c:axId val="1019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964032"/>
        <c:crosses val="autoZero"/>
        <c:auto val="1"/>
        <c:lblAlgn val="ctr"/>
        <c:lblOffset val="100"/>
        <c:noMultiLvlLbl val="0"/>
      </c:catAx>
      <c:valAx>
        <c:axId val="101964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96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64-4BAC-9D03-CFEF219179C6}"/>
            </c:ext>
          </c:extLst>
        </c:ser>
        <c:ser>
          <c:idx val="1"/>
          <c:order val="1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64-4BAC-9D03-CFEF219179C6}"/>
            </c:ext>
          </c:extLst>
        </c:ser>
        <c:ser>
          <c:idx val="2"/>
          <c:order val="2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64-4BAC-9D03-CFEF219179C6}"/>
            </c:ext>
          </c:extLst>
        </c:ser>
        <c:ser>
          <c:idx val="3"/>
          <c:order val="3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64-4BAC-9D03-CFEF219179C6}"/>
            </c:ext>
          </c:extLst>
        </c:ser>
        <c:ser>
          <c:idx val="4"/>
          <c:order val="4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64-4BAC-9D03-CFEF2191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825536"/>
        <c:axId val="101831424"/>
        <c:axId val="0"/>
      </c:bar3DChart>
      <c:catAx>
        <c:axId val="1018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31424"/>
        <c:crosses val="autoZero"/>
        <c:auto val="1"/>
        <c:lblAlgn val="ctr"/>
        <c:lblOffset val="100"/>
        <c:noMultiLvlLbl val="0"/>
      </c:catAx>
      <c:valAx>
        <c:axId val="10183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2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D57-4A06-87F4-7B48D3FA58E0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D57-4A06-87F4-7B48D3FA5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57-4A06-87F4-7B48D3FA58E0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D57-4A06-87F4-7B48D3FA58E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D57-4A06-87F4-7B48D3FA5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D57-4A06-87F4-7B48D3FA5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1483264"/>
        <c:axId val="101484800"/>
        <c:axId val="0"/>
      </c:bar3DChart>
      <c:catAx>
        <c:axId val="10148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1484800"/>
        <c:crosses val="autoZero"/>
        <c:auto val="1"/>
        <c:lblAlgn val="ctr"/>
        <c:lblOffset val="100"/>
        <c:noMultiLvlLbl val="0"/>
      </c:catAx>
      <c:valAx>
        <c:axId val="101484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148326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'ABRIL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'ABRIL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FE-4F7E-BD9E-D378B077E887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'ABRIL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FE-4F7E-BD9E-D378B077E887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E-4F7E-BD9E-D378B077E887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E-4F7E-BD9E-D378B077E887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E-4F7E-BD9E-D378B077E887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E-4F7E-BD9E-D378B077E887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FE-4F7E-BD9E-D378B077E887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FE-4F7E-BD9E-D378B077E887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'ABRIL 2020'!$I$96:$I$100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0FE-4F7E-BD9E-D378B077E8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1336192"/>
        <c:axId val="101337728"/>
        <c:axId val="0"/>
      </c:bar3DChart>
      <c:catAx>
        <c:axId val="101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1337728"/>
        <c:crosses val="autoZero"/>
        <c:auto val="1"/>
        <c:lblAlgn val="ctr"/>
        <c:lblOffset val="100"/>
        <c:noMultiLvlLbl val="0"/>
      </c:catAx>
      <c:valAx>
        <c:axId val="101337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13361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0-48B5-920A-ECA5D6F5550C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90-48B5-920A-ECA5D6F5550C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90-48B5-920A-ECA5D6F5550C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90-48B5-920A-ECA5D6F5550C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90-48B5-920A-ECA5D6F5550C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90-48B5-920A-ECA5D6F5550C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90-48B5-920A-ECA5D6F55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2020'!$I$155:$I$158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990-48B5-920A-ECA5D6F5550C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2020'!$J$155:$J$158</c:f>
              <c:numCache>
                <c:formatCode>0%</c:formatCode>
                <c:ptCount val="4"/>
                <c:pt idx="0">
                  <c:v>0.67</c:v>
                </c:pt>
                <c:pt idx="1">
                  <c:v>0.33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990-48B5-920A-ECA5D6F55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9939840"/>
        <c:axId val="99941376"/>
        <c:axId val="0"/>
      </c:bar3DChart>
      <c:catAx>
        <c:axId val="9993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9941376"/>
        <c:crosses val="autoZero"/>
        <c:auto val="1"/>
        <c:lblAlgn val="ctr"/>
        <c:lblOffset val="100"/>
        <c:noMultiLvlLbl val="0"/>
      </c:catAx>
      <c:valAx>
        <c:axId val="99941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93984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1E-4E21-A2F6-2755174892D1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1E-4E21-A2F6-2755174892D1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1E-4E21-A2F6-2755174892D1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1E-4E21-A2F6-2755174892D1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1E-4E21-A2F6-2755174892D1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1E-4E21-A2F6-2755174892D1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1E-4E21-A2F6-275517489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2020'!$I$155:$I$158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91E-4E21-A2F6-2755174892D1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1E-4E21-A2F6-2755174892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1537664"/>
        <c:axId val="101539200"/>
        <c:axId val="0"/>
      </c:bar3DChart>
      <c:catAx>
        <c:axId val="10153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1539200"/>
        <c:crosses val="autoZero"/>
        <c:auto val="1"/>
        <c:lblAlgn val="ctr"/>
        <c:lblOffset val="100"/>
        <c:noMultiLvlLbl val="0"/>
      </c:catAx>
      <c:valAx>
        <c:axId val="101539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53766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7C-4874-A4ED-0B073F783F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2020'!$F$211:$F$214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7C-4874-A4ED-0B073F783F1F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7C-4874-A4ED-0B073F783F1F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C-4874-A4ED-0B073F783F1F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7C-4874-A4ED-0B073F783F1F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C-4874-A4ED-0B073F783F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2020'!$G$211:$G$214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7C-4874-A4ED-0B073F783F1F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57C-4874-A4ED-0B073F783F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57C-4874-A4ED-0B073F783F1F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7C-4874-A4ED-0B073F783F1F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7C-4874-A4ED-0B073F783F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2020'!$H$211:$H$214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57C-4874-A4ED-0B073F783F1F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57C-4874-A4ED-0B073F783F1F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7C-4874-A4ED-0B073F783F1F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7C-4874-A4ED-0B073F783F1F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7C-4874-A4ED-0B073F783F1F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57C-4874-A4ED-0B073F783F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57C-4874-A4ED-0B073F783F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2294656"/>
        <c:axId val="102296192"/>
        <c:axId val="0"/>
      </c:bar3DChart>
      <c:catAx>
        <c:axId val="1022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2296192"/>
        <c:crosses val="autoZero"/>
        <c:auto val="1"/>
        <c:lblAlgn val="ctr"/>
        <c:lblOffset val="100"/>
        <c:noMultiLvlLbl val="0"/>
      </c:catAx>
      <c:valAx>
        <c:axId val="102296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22946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'ABRIL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'ABRIL 2020'!$C$22:$E$22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B4-449A-88E4-5B2BAF1A44CF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4-449A-88E4-5B2BAF1A44CF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4-449A-88E4-5B2BAF1A44CF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4-449A-88E4-5B2BAF1A44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'ABRIL 2020'!$C$23:$E$23</c:f>
              <c:numCache>
                <c:formatCode>General</c:formatCode>
                <c:ptCount val="3"/>
                <c:pt idx="0" formatCode="0%">
                  <c:v>0.5</c:v>
                </c:pt>
                <c:pt idx="1">
                  <c:v>0</c:v>
                </c:pt>
                <c:pt idx="2" formatCode="0%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B4-449A-88E4-5B2BAF1A44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2341632"/>
        <c:axId val="102351616"/>
        <c:axId val="0"/>
      </c:bar3DChart>
      <c:catAx>
        <c:axId val="10234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2351616"/>
        <c:crosses val="autoZero"/>
        <c:auto val="1"/>
        <c:lblAlgn val="ctr"/>
        <c:lblOffset val="100"/>
        <c:noMultiLvlLbl val="0"/>
      </c:catAx>
      <c:valAx>
        <c:axId val="102351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234163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'ABRIL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'ABRIL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'ABRIL 2020'!$H$22:$K$22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A-46D9-B045-E21A8C958E5B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DA-46D9-B045-E21A8C958E5B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DA-46D9-B045-E21A8C958E5B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DA-46D9-B045-E21A8C958E5B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DA-46D9-B045-E21A8C958E5B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DA-46D9-B045-E21A8C958E5B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DA-46D9-B045-E21A8C958E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'ABRIL 2020'!$H$23:$K$23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DA-46D9-B045-E21A8C958E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3099008"/>
        <c:axId val="103110912"/>
        <c:axId val="0"/>
      </c:bar3DChart>
      <c:catAx>
        <c:axId val="1030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3110912"/>
        <c:crosses val="autoZero"/>
        <c:auto val="1"/>
        <c:lblAlgn val="ctr"/>
        <c:lblOffset val="100"/>
        <c:noMultiLvlLbl val="0"/>
      </c:catAx>
      <c:valAx>
        <c:axId val="103110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309900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'ABRIL 2020'!$G$184:$G$187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1-4DF3-AB89-154854FC5E9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'ABRIL 2020'!$H$184:$H$187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91-4DF3-AB89-154854FC5E9A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91-4DF3-AB89-154854FC5E9A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91-4DF3-AB89-154854FC5E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'ABRIL 2020'!$I$184:$I$187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91-4DF3-AB89-154854FC5E9A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91-4DF3-AB89-154854FC5E9A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91-4DF3-AB89-154854FC5E9A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91-4DF3-AB89-154854FC5E9A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91-4DF3-AB89-154854FC5E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'ABRIL 2020'!$J$184:$J$187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891-4DF3-AB89-154854FC5E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3508224"/>
        <c:axId val="103514112"/>
        <c:axId val="0"/>
      </c:bar3DChart>
      <c:catAx>
        <c:axId val="10350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3514112"/>
        <c:crosses val="autoZero"/>
        <c:auto val="1"/>
        <c:lblAlgn val="ctr"/>
        <c:lblOffset val="100"/>
        <c:noMultiLvlLbl val="0"/>
      </c:catAx>
      <c:valAx>
        <c:axId val="103514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35082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'ABRIL 2020'!$F$238:$F$241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E-453B-A731-1127171E47F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'ABRIL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4E-453B-A731-1127171E4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823616"/>
        <c:axId val="103825408"/>
        <c:axId val="0"/>
      </c:bar3DChart>
      <c:catAx>
        <c:axId val="1038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25408"/>
        <c:crosses val="autoZero"/>
        <c:auto val="1"/>
        <c:lblAlgn val="ctr"/>
        <c:lblOffset val="100"/>
        <c:noMultiLvlLbl val="0"/>
      </c:catAx>
      <c:valAx>
        <c:axId val="103825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382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5F-469B-9501-C0F8BC56E38E}"/>
            </c:ext>
          </c:extLst>
        </c:ser>
        <c:ser>
          <c:idx val="1"/>
          <c:order val="1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5F-469B-9501-C0F8BC56E38E}"/>
            </c:ext>
          </c:extLst>
        </c:ser>
        <c:ser>
          <c:idx val="2"/>
          <c:order val="2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5F-469B-9501-C0F8BC56E38E}"/>
            </c:ext>
          </c:extLst>
        </c:ser>
        <c:ser>
          <c:idx val="3"/>
          <c:order val="3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5F-469B-9501-C0F8BC56E38E}"/>
            </c:ext>
          </c:extLst>
        </c:ser>
        <c:ser>
          <c:idx val="4"/>
          <c:order val="4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5F-469B-9501-C0F8BC56E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871232"/>
        <c:axId val="103872768"/>
        <c:axId val="0"/>
      </c:bar3DChart>
      <c:catAx>
        <c:axId val="1038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72768"/>
        <c:crosses val="autoZero"/>
        <c:auto val="1"/>
        <c:lblAlgn val="ctr"/>
        <c:lblOffset val="100"/>
        <c:noMultiLvlLbl val="0"/>
      </c:catAx>
      <c:valAx>
        <c:axId val="10387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87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EE0-42AD-898B-77CE26061BC3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EE0-42AD-898B-77CE26061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E0-42AD-898B-77CE26061BC3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EE0-42AD-898B-77CE26061B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EE0-42AD-898B-77CE26061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E0-42AD-898B-77CE26061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2111488"/>
        <c:axId val="102137856"/>
        <c:axId val="0"/>
      </c:bar3DChart>
      <c:catAx>
        <c:axId val="10211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2137856"/>
        <c:crosses val="autoZero"/>
        <c:auto val="1"/>
        <c:lblAlgn val="ctr"/>
        <c:lblOffset val="100"/>
        <c:noMultiLvlLbl val="0"/>
      </c:catAx>
      <c:valAx>
        <c:axId val="102137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21114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'MAYO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A4-4CC9-ADD5-D05EFA29763F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A4-4CC9-ADD5-D05EFA29763F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A4-4CC9-ADD5-D05EFA29763F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A4-4CC9-ADD5-D05EFA29763F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A4-4CC9-ADD5-D05EFA29763F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A4-4CC9-ADD5-D05EFA29763F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A4-4CC9-ADD5-D05EFA29763F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A4-4CC9-ADD5-D05EFA29763F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'MAYO 2020'!$I$96:$I$100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1A4-4CC9-ADD5-D05EFA297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2181504"/>
        <c:axId val="102195584"/>
        <c:axId val="0"/>
      </c:bar3DChart>
      <c:catAx>
        <c:axId val="10218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2195584"/>
        <c:crosses val="autoZero"/>
        <c:auto val="1"/>
        <c:lblAlgn val="ctr"/>
        <c:lblOffset val="100"/>
        <c:noMultiLvlLbl val="0"/>
      </c:catAx>
      <c:valAx>
        <c:axId val="10219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21815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4F-4CAE-B5D9-825F19910C0D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4F-4CAE-B5D9-825F19910C0D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4F-4CAE-B5D9-825F19910C0D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4F-4CAE-B5D9-825F19910C0D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4F-4CAE-B5D9-825F19910C0D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4F-4CAE-B5D9-825F19910C0D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F-4CAE-B5D9-825F19910C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2020'!$I$155:$I$158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54F-4CAE-B5D9-825F19910C0D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2020'!$J$155:$J$158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54F-4CAE-B5D9-825F19910C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2235520"/>
        <c:axId val="106058880"/>
        <c:axId val="0"/>
      </c:bar3DChart>
      <c:catAx>
        <c:axId val="1022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6058880"/>
        <c:crosses val="autoZero"/>
        <c:auto val="1"/>
        <c:lblAlgn val="ctr"/>
        <c:lblOffset val="100"/>
        <c:noMultiLvlLbl val="0"/>
      </c:catAx>
      <c:valAx>
        <c:axId val="106058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223552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B-47FD-9FC3-6F9A9333B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2020'!$F$211:$F$214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AB-47FD-9FC3-6F9A9333B51A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AB-47FD-9FC3-6F9A9333B51A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AB-47FD-9FC3-6F9A9333B51A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AB-47FD-9FC3-6F9A9333B51A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AB-47FD-9FC3-6F9A9333B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2020'!$G$211:$G$214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AB-47FD-9FC3-6F9A9333B51A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9AB-47FD-9FC3-6F9A9333B5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9AB-47FD-9FC3-6F9A9333B51A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AB-47FD-9FC3-6F9A9333B51A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AB-47FD-9FC3-6F9A9333B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2020'!$H$211:$H$214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9AB-47FD-9FC3-6F9A9333B51A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9AB-47FD-9FC3-6F9A9333B51A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AB-47FD-9FC3-6F9A9333B51A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AB-47FD-9FC3-6F9A9333B51A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AB-47FD-9FC3-6F9A9333B51A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AB-47FD-9FC3-6F9A9333B5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9AB-47FD-9FC3-6F9A9333B5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0037376"/>
        <c:axId val="100038912"/>
        <c:axId val="0"/>
      </c:bar3DChart>
      <c:catAx>
        <c:axId val="10003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0038912"/>
        <c:crosses val="autoZero"/>
        <c:auto val="1"/>
        <c:lblAlgn val="ctr"/>
        <c:lblOffset val="100"/>
        <c:noMultiLvlLbl val="0"/>
      </c:catAx>
      <c:valAx>
        <c:axId val="10003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00373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A1-4C97-B66F-DB3615043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2020'!$F$211:$F$214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A1-4C97-B66F-DB3615043375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A1-4C97-B66F-DB3615043375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1-4C97-B66F-DB3615043375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A1-4C97-B66F-DB3615043375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1-4C97-B66F-DB3615043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2020'!$G$211:$G$214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A1-4C97-B66F-DB3615043375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9A1-4C97-B66F-DB36150433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9A1-4C97-B66F-DB3615043375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A1-4C97-B66F-DB3615043375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A1-4C97-B66F-DB3615043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2020'!$H$211:$H$214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9A1-4C97-B66F-DB3615043375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2020'!$I$211:$I$214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9A1-4C97-B66F-DB3615043375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A1-4C97-B66F-DB3615043375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A1-4C97-B66F-DB3615043375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A1-4C97-B66F-DB3615043375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A1-4C97-B66F-DB36150433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2020'!$J$211:$J$214</c:f>
              <c:numCache>
                <c:formatCode>0%</c:formatCode>
                <c:ptCount val="4"/>
                <c:pt idx="0">
                  <c:v>0.2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9A1-4C97-B66F-DB36150433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6138240"/>
        <c:axId val="106148224"/>
        <c:axId val="0"/>
      </c:bar3DChart>
      <c:catAx>
        <c:axId val="1061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6148224"/>
        <c:crosses val="autoZero"/>
        <c:auto val="1"/>
        <c:lblAlgn val="ctr"/>
        <c:lblOffset val="100"/>
        <c:noMultiLvlLbl val="0"/>
      </c:catAx>
      <c:valAx>
        <c:axId val="106148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61382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'MAYO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'MAYO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B6-459E-94CF-9B84AA0FF215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6-459E-94CF-9B84AA0FF215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B6-459E-94CF-9B84AA0FF215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B6-459E-94CF-9B84AA0FF2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'MAYO 2020'!$C$23:$E$23</c:f>
              <c:numCache>
                <c:formatCode>0%</c:formatCode>
                <c:ptCount val="3"/>
                <c:pt idx="0" formatCode="General">
                  <c:v>0</c:v>
                </c:pt>
                <c:pt idx="1">
                  <c:v>0.2</c:v>
                </c:pt>
                <c:pt idx="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B6-459E-94CF-9B84AA0FF2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6521344"/>
        <c:axId val="106522880"/>
        <c:axId val="0"/>
      </c:bar3DChart>
      <c:catAx>
        <c:axId val="10652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6522880"/>
        <c:crosses val="autoZero"/>
        <c:auto val="1"/>
        <c:lblAlgn val="ctr"/>
        <c:lblOffset val="100"/>
        <c:noMultiLvlLbl val="0"/>
      </c:catAx>
      <c:valAx>
        <c:axId val="106522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652134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'MAYO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'MAYO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'MAYO 2020'!$H$22:$K$22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05-4455-83D2-89431488559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5-4455-83D2-894314885591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05-4455-83D2-894314885591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5-4455-83D2-894314885591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5-4455-83D2-894314885591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5-4455-83D2-894314885591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05-4455-83D2-8943148855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'MAYO 2020'!$H$23:$K$23</c:f>
              <c:numCache>
                <c:formatCode>0%</c:formatCode>
                <c:ptCount val="4"/>
                <c:pt idx="0">
                  <c:v>0.4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D05-4455-83D2-8943148855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6557824"/>
        <c:axId val="106569728"/>
        <c:axId val="0"/>
      </c:bar3DChart>
      <c:catAx>
        <c:axId val="1065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6569728"/>
        <c:crosses val="autoZero"/>
        <c:auto val="1"/>
        <c:lblAlgn val="ctr"/>
        <c:lblOffset val="100"/>
        <c:noMultiLvlLbl val="0"/>
      </c:catAx>
      <c:valAx>
        <c:axId val="106569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655782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'MAYO 2020'!$G$184:$G$187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D2-469B-8E6B-9B9B3046313C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'MAYO 2020'!$H$184:$H$187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D2-469B-8E6B-9B9B3046313C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D2-469B-8E6B-9B9B3046313C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D2-469B-8E6B-9B9B304631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'MAYO 2020'!$I$184:$I$187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D2-469B-8E6B-9B9B3046313C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D2-469B-8E6B-9B9B3046313C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D2-469B-8E6B-9B9B3046313C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D2-469B-8E6B-9B9B3046313C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D2-469B-8E6B-9B9B304631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'MAYO 2020'!$J$184:$J$187</c:f>
              <c:numCache>
                <c:formatCode>0%</c:formatCode>
                <c:ptCount val="4"/>
                <c:pt idx="0">
                  <c:v>0.4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9D2-469B-8E6B-9B9B304631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055424"/>
        <c:axId val="110056960"/>
        <c:axId val="0"/>
      </c:bar3DChart>
      <c:catAx>
        <c:axId val="1100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0056960"/>
        <c:crosses val="autoZero"/>
        <c:auto val="1"/>
        <c:lblAlgn val="ctr"/>
        <c:lblOffset val="100"/>
        <c:noMultiLvlLbl val="0"/>
      </c:catAx>
      <c:valAx>
        <c:axId val="110056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055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'MAYO 2020'!$F$238:$F$241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2-4010-BDD7-E9857132B9E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'MAYO 2020'!$G$238:$G$241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42-4010-BDD7-E9857132B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08672"/>
        <c:axId val="110110208"/>
        <c:axId val="0"/>
      </c:bar3DChart>
      <c:catAx>
        <c:axId val="110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10208"/>
        <c:crosses val="autoZero"/>
        <c:auto val="1"/>
        <c:lblAlgn val="ctr"/>
        <c:lblOffset val="100"/>
        <c:noMultiLvlLbl val="0"/>
      </c:catAx>
      <c:valAx>
        <c:axId val="110110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10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D-470F-B870-A3DF23087390}"/>
            </c:ext>
          </c:extLst>
        </c:ser>
        <c:ser>
          <c:idx val="1"/>
          <c:order val="1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FD-470F-B870-A3DF23087390}"/>
            </c:ext>
          </c:extLst>
        </c:ser>
        <c:ser>
          <c:idx val="2"/>
          <c:order val="2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FD-470F-B870-A3DF23087390}"/>
            </c:ext>
          </c:extLst>
        </c:ser>
        <c:ser>
          <c:idx val="3"/>
          <c:order val="3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FD-470F-B870-A3DF23087390}"/>
            </c:ext>
          </c:extLst>
        </c:ser>
        <c:ser>
          <c:idx val="4"/>
          <c:order val="4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FD-470F-B870-A3DF2308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1936"/>
        <c:axId val="110161920"/>
        <c:axId val="0"/>
      </c:bar3DChart>
      <c:catAx>
        <c:axId val="1101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61920"/>
        <c:crosses val="autoZero"/>
        <c:auto val="1"/>
        <c:lblAlgn val="ctr"/>
        <c:lblOffset val="100"/>
        <c:noMultiLvlLbl val="0"/>
      </c:catAx>
      <c:valAx>
        <c:axId val="11016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5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3A9-4D09-B3EC-9FBE1428A76A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3A9-4D09-B3EC-9FBE1428A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A9-4D09-B3EC-9FBE1428A76A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3A9-4D09-B3EC-9FBE1428A76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3A9-4D09-B3EC-9FBE1428A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3A9-4D09-B3EC-9FBE1428A7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2924288"/>
        <c:axId val="102925824"/>
        <c:axId val="0"/>
      </c:bar3DChart>
      <c:catAx>
        <c:axId val="10292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2925824"/>
        <c:crosses val="autoZero"/>
        <c:auto val="1"/>
        <c:lblAlgn val="ctr"/>
        <c:lblOffset val="100"/>
        <c:noMultiLvlLbl val="0"/>
      </c:catAx>
      <c:valAx>
        <c:axId val="102925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29242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'JUNIO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'JUNIO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D-4654-A39E-932E2C46D913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'JUNIO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CD-4654-A39E-932E2C46D913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CD-4654-A39E-932E2C46D913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CD-4654-A39E-932E2C46D913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CD-4654-A39E-932E2C46D913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CD-4654-A39E-932E2C46D913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CD-4654-A39E-932E2C46D913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CD-4654-A39E-932E2C46D913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'JUNIO 2020'!$I$96:$I$100</c:f>
              <c:numCache>
                <c:formatCode>General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CD-4654-A39E-932E2C46D9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2863232"/>
        <c:axId val="102864768"/>
        <c:axId val="0"/>
      </c:bar3DChart>
      <c:catAx>
        <c:axId val="1028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2864768"/>
        <c:crosses val="autoZero"/>
        <c:auto val="1"/>
        <c:lblAlgn val="ctr"/>
        <c:lblOffset val="100"/>
        <c:noMultiLvlLbl val="0"/>
      </c:catAx>
      <c:valAx>
        <c:axId val="102864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28632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65-4BE7-8F41-AAC0DD145D56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65-4BE7-8F41-AAC0DD145D56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65-4BE7-8F41-AAC0DD145D56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5-4BE7-8F41-AAC0DD145D56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65-4BE7-8F41-AAC0DD145D56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65-4BE7-8F41-AAC0DD145D56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65-4BE7-8F41-AAC0DD145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2020'!$I$155:$I$158</c:f>
              <c:numCache>
                <c:formatCode>General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C65-4BE7-8F41-AAC0DD145D56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2020'!$J$155:$J$158</c:f>
              <c:numCache>
                <c:formatCode>0%</c:formatCode>
                <c:ptCount val="4"/>
                <c:pt idx="0">
                  <c:v>0.72</c:v>
                </c:pt>
                <c:pt idx="1">
                  <c:v>0.28000000000000003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C65-4BE7-8F41-AAC0DD145D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2974592"/>
        <c:axId val="102976128"/>
        <c:axId val="0"/>
      </c:bar3DChart>
      <c:catAx>
        <c:axId val="1029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2976128"/>
        <c:crosses val="autoZero"/>
        <c:auto val="1"/>
        <c:lblAlgn val="ctr"/>
        <c:lblOffset val="100"/>
        <c:noMultiLvlLbl val="0"/>
      </c:catAx>
      <c:valAx>
        <c:axId val="102976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297459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C4-4C84-B7B9-B3D9446CD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2020'!$F$211:$F$214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C4-4C84-B7B9-B3D9446CDDE7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C4-4C84-B7B9-B3D9446CDDE7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4-4C84-B7B9-B3D9446CDDE7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C4-4C84-B7B9-B3D9446CDDE7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4-4C84-B7B9-B3D9446CD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2020'!$G$211:$G$214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C4-4C84-B7B9-B3D9446CDDE7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8C4-4C84-B7B9-B3D9446CDD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8C4-4C84-B7B9-B3D9446CDDE7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4-4C84-B7B9-B3D9446CDDE7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C4-4C84-B7B9-B3D9446CD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2020'!$H$211:$H$214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8C4-4C84-B7B9-B3D9446CDDE7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8C4-4C84-B7B9-B3D9446CDDE7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C4-4C84-B7B9-B3D9446CDDE7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C4-4C84-B7B9-B3D9446CDDE7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C4-4C84-B7B9-B3D9446CDDE7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C4-4C84-B7B9-B3D9446CDD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8C4-4C84-B7B9-B3D9446CDD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3063936"/>
        <c:axId val="103065472"/>
        <c:axId val="0"/>
      </c:bar3DChart>
      <c:catAx>
        <c:axId val="1030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3065472"/>
        <c:crosses val="autoZero"/>
        <c:auto val="1"/>
        <c:lblAlgn val="ctr"/>
        <c:lblOffset val="100"/>
        <c:noMultiLvlLbl val="0"/>
      </c:catAx>
      <c:valAx>
        <c:axId val="103065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30639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'ENERO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'ENERO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26-4877-A7A1-0F381A675E6F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26-4877-A7A1-0F381A675E6F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26-4877-A7A1-0F381A675E6F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26-4877-A7A1-0F381A675E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'ENERO 2020'!$C$23:$E$23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26-4877-A7A1-0F381A675E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0414208"/>
        <c:axId val="100415744"/>
        <c:axId val="0"/>
      </c:bar3DChart>
      <c:catAx>
        <c:axId val="10041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0415744"/>
        <c:crosses val="autoZero"/>
        <c:auto val="1"/>
        <c:lblAlgn val="ctr"/>
        <c:lblOffset val="100"/>
        <c:noMultiLvlLbl val="0"/>
      </c:catAx>
      <c:valAx>
        <c:axId val="100415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041420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'JUNIO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'JUNIO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FC-4352-9EEC-A0A74EE44898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C-4352-9EEC-A0A74EE44898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C-4352-9EEC-A0A74EE44898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FC-4352-9EEC-A0A74EE448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'JUNIO 2020'!$C$23:$E$23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FC-4352-9EEC-A0A74EE448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397696"/>
        <c:axId val="110411776"/>
        <c:axId val="0"/>
      </c:bar3DChart>
      <c:catAx>
        <c:axId val="1103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0411776"/>
        <c:crosses val="autoZero"/>
        <c:auto val="1"/>
        <c:lblAlgn val="ctr"/>
        <c:lblOffset val="100"/>
        <c:noMultiLvlLbl val="0"/>
      </c:catAx>
      <c:valAx>
        <c:axId val="110411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39769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'JUNIO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'JUNIO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'JUNIO 2020'!$H$22:$K$22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74-454B-8A05-455A3F3BC233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74-454B-8A05-455A3F3BC233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74-454B-8A05-455A3F3BC233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4-454B-8A05-455A3F3BC233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74-454B-8A05-455A3F3BC233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74-454B-8A05-455A3F3BC233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74-454B-8A05-455A3F3BC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'JUNIO 2020'!$H$23:$K$23</c:f>
              <c:numCache>
                <c:formatCode>0%</c:formatCode>
                <c:ptCount val="4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174-454B-8A05-455A3F3BC2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778240"/>
        <c:axId val="110786048"/>
        <c:axId val="0"/>
      </c:bar3DChart>
      <c:catAx>
        <c:axId val="1107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0786048"/>
        <c:crosses val="autoZero"/>
        <c:auto val="1"/>
        <c:lblAlgn val="ctr"/>
        <c:lblOffset val="100"/>
        <c:noMultiLvlLbl val="0"/>
      </c:catAx>
      <c:valAx>
        <c:axId val="110786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77824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'JUNIO 2020'!$G$184:$G$187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9-4ED1-BE2C-684283C501F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'JUNIO 2020'!$H$184:$H$187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B9-4ED1-BE2C-684283C501F2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B9-4ED1-BE2C-684283C501F2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B9-4ED1-BE2C-684283C501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'JUNIO 2020'!$I$184:$I$187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B9-4ED1-BE2C-684283C501F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B9-4ED1-BE2C-684283C501F2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B9-4ED1-BE2C-684283C501F2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B9-4ED1-BE2C-684283C501F2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B9-4ED1-BE2C-684283C501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'JUNIO 2020'!$J$184:$J$187</c:f>
              <c:numCache>
                <c:formatCode>0%</c:formatCode>
                <c:ptCount val="4"/>
                <c:pt idx="0">
                  <c:v>0.22</c:v>
                </c:pt>
                <c:pt idx="1">
                  <c:v>0.14000000000000001</c:v>
                </c:pt>
                <c:pt idx="2">
                  <c:v>0.36</c:v>
                </c:pt>
                <c:pt idx="3">
                  <c:v>0.28000000000000003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7B9-4ED1-BE2C-684283C501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1908352"/>
        <c:axId val="111909888"/>
        <c:axId val="0"/>
      </c:bar3DChart>
      <c:catAx>
        <c:axId val="11190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1909888"/>
        <c:crosses val="autoZero"/>
        <c:auto val="1"/>
        <c:lblAlgn val="ctr"/>
        <c:lblOffset val="100"/>
        <c:noMultiLvlLbl val="0"/>
      </c:catAx>
      <c:valAx>
        <c:axId val="111909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19083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'JUNIO 2020'!$F$238:$F$241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B-44FB-A800-AABA49954D4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'JUNIO 2020'!$G$238:$G$241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B-44FB-A800-AABA49954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511616"/>
        <c:axId val="110513152"/>
        <c:axId val="0"/>
      </c:bar3DChart>
      <c:catAx>
        <c:axId val="1105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13152"/>
        <c:crosses val="autoZero"/>
        <c:auto val="1"/>
        <c:lblAlgn val="ctr"/>
        <c:lblOffset val="100"/>
        <c:noMultiLvlLbl val="0"/>
      </c:catAx>
      <c:valAx>
        <c:axId val="110513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51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1D-4647-94EF-6F3AF7E4BF34}"/>
            </c:ext>
          </c:extLst>
        </c:ser>
        <c:ser>
          <c:idx val="1"/>
          <c:order val="1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1D-4647-94EF-6F3AF7E4BF34}"/>
            </c:ext>
          </c:extLst>
        </c:ser>
        <c:ser>
          <c:idx val="2"/>
          <c:order val="2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1D-4647-94EF-6F3AF7E4BF34}"/>
            </c:ext>
          </c:extLst>
        </c:ser>
        <c:ser>
          <c:idx val="3"/>
          <c:order val="3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1D-4647-94EF-6F3AF7E4BF34}"/>
            </c:ext>
          </c:extLst>
        </c:ser>
        <c:ser>
          <c:idx val="4"/>
          <c:order val="4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1D-4647-94EF-6F3AF7E4B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628864"/>
        <c:axId val="110630400"/>
        <c:axId val="0"/>
      </c:bar3DChart>
      <c:catAx>
        <c:axId val="1106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630400"/>
        <c:crosses val="autoZero"/>
        <c:auto val="1"/>
        <c:lblAlgn val="ctr"/>
        <c:lblOffset val="100"/>
        <c:noMultiLvlLbl val="0"/>
      </c:catAx>
      <c:valAx>
        <c:axId val="11063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62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EBF-449B-B9DD-1D030C2BE35B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BF-449B-B9DD-1D030C2BE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BF-449B-B9DD-1D030C2BE35B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EBF-449B-B9DD-1D030C2BE3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EBF-449B-B9DD-1D030C2BE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BF-449B-B9DD-1D030C2BE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7771392"/>
        <c:axId val="107772928"/>
        <c:axId val="0"/>
      </c:bar3DChart>
      <c:catAx>
        <c:axId val="10777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7772928"/>
        <c:crosses val="autoZero"/>
        <c:auto val="1"/>
        <c:lblAlgn val="ctr"/>
        <c:lblOffset val="100"/>
        <c:noMultiLvlLbl val="0"/>
      </c:catAx>
      <c:valAx>
        <c:axId val="107772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771392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'JULIO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'JULIO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00-4C66-BCC6-7B70419183D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'JULIO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00-4C66-BCC6-7B70419183D5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00-4C66-BCC6-7B70419183D5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00-4C66-BCC6-7B70419183D5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00-4C66-BCC6-7B70419183D5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00-4C66-BCC6-7B70419183D5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00-4C66-BCC6-7B70419183D5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00-4C66-BCC6-7B70419183D5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'JULIO 2020'!$I$96:$I$100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100-4C66-BCC6-7B70419183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7685760"/>
        <c:axId val="107687296"/>
        <c:axId val="0"/>
      </c:bar3DChart>
      <c:catAx>
        <c:axId val="1076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7687296"/>
        <c:crosses val="autoZero"/>
        <c:auto val="1"/>
        <c:lblAlgn val="ctr"/>
        <c:lblOffset val="100"/>
        <c:noMultiLvlLbl val="0"/>
      </c:catAx>
      <c:valAx>
        <c:axId val="107687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6857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27-4484-9036-5592DB412023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27-4484-9036-5592DB412023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27-4484-9036-5592DB412023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27-4484-9036-5592DB412023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27-4484-9036-5592DB412023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27-4484-9036-5592DB412023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27-4484-9036-5592DB4120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2020'!$I$155:$I$158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527-4484-9036-5592DB412023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2020'!$J$155:$J$158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527-4484-9036-5592DB4120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7739776"/>
        <c:axId val="107823488"/>
        <c:axId val="0"/>
      </c:bar3DChart>
      <c:catAx>
        <c:axId val="1077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7823488"/>
        <c:crosses val="autoZero"/>
        <c:auto val="1"/>
        <c:lblAlgn val="ctr"/>
        <c:lblOffset val="100"/>
        <c:noMultiLvlLbl val="0"/>
      </c:catAx>
      <c:valAx>
        <c:axId val="107823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7397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E1-44C5-A569-31CE8E6D6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2020'!$F$211:$F$214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E1-44C5-A569-31CE8E6D6A03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E1-44C5-A569-31CE8E6D6A03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E1-44C5-A569-31CE8E6D6A03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E1-44C5-A569-31CE8E6D6A03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E1-44C5-A569-31CE8E6D6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2020'!$G$211:$G$214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E1-44C5-A569-31CE8E6D6A03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BE1-44C5-A569-31CE8E6D6A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BE1-44C5-A569-31CE8E6D6A03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E1-44C5-A569-31CE8E6D6A03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E1-44C5-A569-31CE8E6D6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2020'!$H$211:$H$214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BE1-44C5-A569-31CE8E6D6A03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BE1-44C5-A569-31CE8E6D6A03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E1-44C5-A569-31CE8E6D6A03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E1-44C5-A569-31CE8E6D6A03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E1-44C5-A569-31CE8E6D6A03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E1-44C5-A569-31CE8E6D6A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BE1-44C5-A569-31CE8E6D6A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7898752"/>
        <c:axId val="107900288"/>
        <c:axId val="0"/>
      </c:bar3DChart>
      <c:catAx>
        <c:axId val="1078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7900288"/>
        <c:crosses val="autoZero"/>
        <c:auto val="1"/>
        <c:lblAlgn val="ctr"/>
        <c:lblOffset val="100"/>
        <c:noMultiLvlLbl val="0"/>
      </c:catAx>
      <c:valAx>
        <c:axId val="107900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8987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'JULIO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'JULIO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D-480B-9D5B-6F7A5F1A0178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6D-480B-9D5B-6F7A5F1A0178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6D-480B-9D5B-6F7A5F1A0178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6D-480B-9D5B-6F7A5F1A01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'JULIO 2020'!$C$23:$E$23</c:f>
              <c:numCache>
                <c:formatCode>General</c:formatCode>
                <c:ptCount val="3"/>
                <c:pt idx="0" formatCode="0%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6D-480B-9D5B-6F7A5F1A01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1955968"/>
        <c:axId val="111957504"/>
        <c:axId val="0"/>
      </c:bar3DChart>
      <c:catAx>
        <c:axId val="11195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1957504"/>
        <c:crosses val="autoZero"/>
        <c:auto val="1"/>
        <c:lblAlgn val="ctr"/>
        <c:lblOffset val="100"/>
        <c:noMultiLvlLbl val="0"/>
      </c:catAx>
      <c:valAx>
        <c:axId val="111957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195596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'ENERO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'ENERO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'ENERO 2020'!$H$22:$K$22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4-46BD-A82D-380745FEB856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4-46BD-A82D-380745FEB856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4-46BD-A82D-380745FEB856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4-46BD-A82D-380745FEB856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B4-46BD-A82D-380745FEB856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4-46BD-A82D-380745FEB856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B4-46BD-A82D-380745FEB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'ENERO 2020'!$H$23:$K$23</c:f>
              <c:numCache>
                <c:formatCode>0%</c:formatCode>
                <c:ptCount val="4"/>
                <c:pt idx="0">
                  <c:v>0.67</c:v>
                </c:pt>
                <c:pt idx="1">
                  <c:v>0</c:v>
                </c:pt>
                <c:pt idx="2">
                  <c:v>0</c:v>
                </c:pt>
                <c:pt idx="3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7B4-46BD-A82D-380745FEB8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1586048"/>
        <c:axId val="101589760"/>
        <c:axId val="0"/>
      </c:bar3DChart>
      <c:catAx>
        <c:axId val="10158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1589760"/>
        <c:crosses val="autoZero"/>
        <c:auto val="1"/>
        <c:lblAlgn val="ctr"/>
        <c:lblOffset val="100"/>
        <c:noMultiLvlLbl val="0"/>
      </c:catAx>
      <c:valAx>
        <c:axId val="101589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15860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'JULIO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'JULIO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'JULIO 2020'!$H$22:$K$22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3E-4369-B233-1436E7330B05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E-4369-B233-1436E7330B05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3E-4369-B233-1436E7330B05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3E-4369-B233-1436E7330B05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3E-4369-B233-1436E7330B05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3E-4369-B233-1436E7330B05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3E-4369-B233-1436E7330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'JULIO 2020'!$H$23:$K$23</c:f>
              <c:numCache>
                <c:formatCode>0%</c:formatCode>
                <c:ptCount val="4"/>
                <c:pt idx="0">
                  <c:v>0</c:v>
                </c:pt>
                <c:pt idx="1">
                  <c:v>0.33</c:v>
                </c:pt>
                <c:pt idx="2">
                  <c:v>0.17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3E-4369-B233-1436E7330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1992192"/>
        <c:axId val="112000000"/>
        <c:axId val="0"/>
      </c:bar3DChart>
      <c:catAx>
        <c:axId val="1119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2000000"/>
        <c:crosses val="autoZero"/>
        <c:auto val="1"/>
        <c:lblAlgn val="ctr"/>
        <c:lblOffset val="100"/>
        <c:noMultiLvlLbl val="0"/>
      </c:catAx>
      <c:valAx>
        <c:axId val="112000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19921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'JULIO 2020'!$G$184:$G$187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2F-4B77-A7CB-FEA20E82E83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'JULIO 2020'!$H$184:$H$187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2F-4B77-A7CB-FEA20E82E838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2F-4B77-A7CB-FEA20E82E838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F-4B77-A7CB-FEA20E82E8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'JULIO 2020'!$I$184:$I$187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2F-4B77-A7CB-FEA20E82E838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2F-4B77-A7CB-FEA20E82E838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2F-4B77-A7CB-FEA20E82E838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2F-4B77-A7CB-FEA20E82E838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2F-4B77-A7CB-FEA20E82E8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'JULIO 2020'!$J$184:$J$187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42F-4B77-A7CB-FEA20E82E8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049152"/>
        <c:axId val="113398528"/>
        <c:axId val="0"/>
      </c:bar3DChart>
      <c:catAx>
        <c:axId val="11204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3398528"/>
        <c:crosses val="autoZero"/>
        <c:auto val="1"/>
        <c:lblAlgn val="ctr"/>
        <c:lblOffset val="100"/>
        <c:noMultiLvlLbl val="0"/>
      </c:catAx>
      <c:valAx>
        <c:axId val="113398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0491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'JULIO 2020'!$F$238:$F$241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1-41E8-96F7-3812DB191F36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'JULIO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31-41E8-96F7-3812DB191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425408"/>
        <c:axId val="113435392"/>
        <c:axId val="0"/>
      </c:bar3DChart>
      <c:catAx>
        <c:axId val="1134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435392"/>
        <c:crosses val="autoZero"/>
        <c:auto val="1"/>
        <c:lblAlgn val="ctr"/>
        <c:lblOffset val="100"/>
        <c:noMultiLvlLbl val="0"/>
      </c:catAx>
      <c:valAx>
        <c:axId val="113435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42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8A-4B7D-B42F-46C760D46487}"/>
            </c:ext>
          </c:extLst>
        </c:ser>
        <c:ser>
          <c:idx val="1"/>
          <c:order val="1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8A-4B7D-B42F-46C760D46487}"/>
            </c:ext>
          </c:extLst>
        </c:ser>
        <c:ser>
          <c:idx val="2"/>
          <c:order val="2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8A-4B7D-B42F-46C760D46487}"/>
            </c:ext>
          </c:extLst>
        </c:ser>
        <c:ser>
          <c:idx val="3"/>
          <c:order val="3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8A-4B7D-B42F-46C760D46487}"/>
            </c:ext>
          </c:extLst>
        </c:ser>
        <c:ser>
          <c:idx val="4"/>
          <c:order val="4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8A-4B7D-B42F-46C760D4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497600"/>
        <c:axId val="113499136"/>
        <c:axId val="0"/>
      </c:bar3DChart>
      <c:catAx>
        <c:axId val="1134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499136"/>
        <c:crosses val="autoZero"/>
        <c:auto val="1"/>
        <c:lblAlgn val="ctr"/>
        <c:lblOffset val="100"/>
        <c:noMultiLvlLbl val="0"/>
      </c:catAx>
      <c:valAx>
        <c:axId val="11349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49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994-4783-933D-55C5C0E965BA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94-4783-933D-55C5C0E965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94-4783-933D-55C5C0E965BA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94-4783-933D-55C5C0E965B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994-4783-933D-55C5C0E965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94-4783-933D-55C5C0E965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3867776"/>
        <c:axId val="113869568"/>
        <c:axId val="0"/>
      </c:bar3DChart>
      <c:catAx>
        <c:axId val="113867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3869568"/>
        <c:crosses val="autoZero"/>
        <c:auto val="1"/>
        <c:lblAlgn val="ctr"/>
        <c:lblOffset val="100"/>
        <c:noMultiLvlLbl val="0"/>
      </c:catAx>
      <c:valAx>
        <c:axId val="113869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86777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'AGOSTO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'AGOSTO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B-464A-9624-1F33DE5A53F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'AGOSTO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EB-464A-9624-1F33DE5A53FE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B-464A-9624-1F33DE5A53FE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B-464A-9624-1F33DE5A53FE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B-464A-9624-1F33DE5A53FE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B-464A-9624-1F33DE5A53FE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EB-464A-9624-1F33DE5A53FE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B-464A-9624-1F33DE5A53FE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'AGOSTO 2020'!$I$96:$I$100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1EB-464A-9624-1F33DE5A53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929600"/>
        <c:axId val="114496640"/>
        <c:axId val="0"/>
      </c:bar3DChart>
      <c:catAx>
        <c:axId val="1139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4496640"/>
        <c:crosses val="autoZero"/>
        <c:auto val="1"/>
        <c:lblAlgn val="ctr"/>
        <c:lblOffset val="100"/>
        <c:noMultiLvlLbl val="0"/>
      </c:catAx>
      <c:valAx>
        <c:axId val="114496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9296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D-4F3E-BE7C-A292BBBEFEC1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2D-4F3E-BE7C-A292BBBEFEC1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2D-4F3E-BE7C-A292BBBEFEC1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2D-4F3E-BE7C-A292BBBEFEC1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2D-4F3E-BE7C-A292BBBEFEC1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2D-4F3E-BE7C-A292BBBEFEC1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2D-4F3E-BE7C-A292BBBEF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2020'!$I$155:$I$158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52D-4F3E-BE7C-A292BBBEFEC1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2020'!$J$155:$J$158</c:f>
              <c:numCache>
                <c:formatCode>0%</c:formatCode>
                <c:ptCount val="4"/>
                <c:pt idx="0">
                  <c:v>0.3</c:v>
                </c:pt>
                <c:pt idx="1">
                  <c:v>0.7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52D-4F3E-BE7C-A292BBBEFE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4581888"/>
        <c:axId val="114583424"/>
        <c:axId val="0"/>
      </c:bar3DChart>
      <c:catAx>
        <c:axId val="1145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4583424"/>
        <c:crosses val="autoZero"/>
        <c:auto val="1"/>
        <c:lblAlgn val="ctr"/>
        <c:lblOffset val="100"/>
        <c:noMultiLvlLbl val="0"/>
      </c:catAx>
      <c:valAx>
        <c:axId val="11458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58188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2B-4357-80CA-A3CD3C75A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2020'!$F$211:$F$214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2B-4357-80CA-A3CD3C75A222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B-4357-80CA-A3CD3C75A222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B-4357-80CA-A3CD3C75A222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B-4357-80CA-A3CD3C75A222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2B-4357-80CA-A3CD3C75A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2020'!$G$211:$G$214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2B-4357-80CA-A3CD3C75A222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F2B-4357-80CA-A3CD3C75A2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F2B-4357-80CA-A3CD3C75A222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2B-4357-80CA-A3CD3C75A222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2B-4357-80CA-A3CD3C75A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2020'!$H$211:$H$214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B-4357-80CA-A3CD3C75A222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F2B-4357-80CA-A3CD3C75A222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2B-4357-80CA-A3CD3C75A222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2B-4357-80CA-A3CD3C75A222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2B-4357-80CA-A3CD3C75A222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2B-4357-80CA-A3CD3C75A2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F2B-4357-80CA-A3CD3C75A2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675072"/>
        <c:axId val="114230400"/>
        <c:axId val="0"/>
      </c:bar3DChart>
      <c:catAx>
        <c:axId val="1146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230400"/>
        <c:crosses val="autoZero"/>
        <c:auto val="1"/>
        <c:lblAlgn val="ctr"/>
        <c:lblOffset val="100"/>
        <c:noMultiLvlLbl val="0"/>
      </c:catAx>
      <c:valAx>
        <c:axId val="114230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6750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'AGOSTO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'AGOSTO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2-4A79-BB55-3B2044ED822B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02-4A79-BB55-3B2044ED822B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2-4A79-BB55-3B2044ED822B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02-4A79-BB55-3B2044ED82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'AGOSTO 2020'!$C$23:$E$23</c:f>
              <c:numCache>
                <c:formatCode>General</c:formatCode>
                <c:ptCount val="3"/>
                <c:pt idx="0" formatCode="0%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02-4A79-BB55-3B2044ED82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267648"/>
        <c:axId val="114269184"/>
        <c:axId val="0"/>
      </c:bar3DChart>
      <c:catAx>
        <c:axId val="1142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269184"/>
        <c:crosses val="autoZero"/>
        <c:auto val="1"/>
        <c:lblAlgn val="ctr"/>
        <c:lblOffset val="100"/>
        <c:noMultiLvlLbl val="0"/>
      </c:catAx>
      <c:valAx>
        <c:axId val="114269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26764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'AGOSTO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'AGOSTO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'AGOSTO 2020'!$H$22:$K$22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EA-4FE7-B31C-C4BFC581DDF8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EA-4FE7-B31C-C4BFC581DDF8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EA-4FE7-B31C-C4BFC581DDF8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EA-4FE7-B31C-C4BFC581DDF8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EA-4FE7-B31C-C4BFC581DDF8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EA-4FE7-B31C-C4BFC581DDF8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EA-4FE7-B31C-C4BFC581DD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'AGOSTO 2020'!$H$23:$K$23</c:f>
              <c:numCache>
                <c:formatCode>0%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0EA-4FE7-B31C-C4BFC581DD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439296"/>
        <c:axId val="114463488"/>
        <c:axId val="0"/>
      </c:bar3DChart>
      <c:catAx>
        <c:axId val="11443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463488"/>
        <c:crosses val="autoZero"/>
        <c:auto val="1"/>
        <c:lblAlgn val="ctr"/>
        <c:lblOffset val="100"/>
        <c:noMultiLvlLbl val="0"/>
      </c:catAx>
      <c:valAx>
        <c:axId val="114463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43929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'ENERO 2020'!$G$184:$G$187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C-48A0-8C39-CB2483C27EB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'ENERO 2020'!$H$184:$H$187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AC-48A0-8C39-CB2483C27EB2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C-4C37-9FE1-906A466A84A0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0C-4C37-9FE1-906A466A84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'ENERO 2020'!$I$184:$I$187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AC-48A0-8C39-CB2483C27EB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AC-48A0-8C39-CB2483C27EB2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AC-48A0-8C39-CB2483C27EB2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AC-48A0-8C39-CB2483C27EB2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AC-48A0-8C39-CB2483C27E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'ENERO 2020'!$J$184:$J$187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5AC-48A0-8C39-CB2483C27E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7635456"/>
        <c:axId val="87636992"/>
        <c:axId val="0"/>
      </c:bar3DChart>
      <c:catAx>
        <c:axId val="8763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87636992"/>
        <c:crosses val="autoZero"/>
        <c:auto val="1"/>
        <c:lblAlgn val="ctr"/>
        <c:lblOffset val="100"/>
        <c:noMultiLvlLbl val="0"/>
      </c:catAx>
      <c:valAx>
        <c:axId val="87636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76354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'AGOSTO 2020'!$G$184:$G$187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FE-491B-82D0-CE719E802BA1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'AGOSTO 2020'!$H$184:$H$187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FE-491B-82D0-CE719E802BA1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E-491B-82D0-CE719E802BA1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E-491B-82D0-CE719E802B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'AGOSTO 2020'!$I$184:$I$187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FE-491B-82D0-CE719E802BA1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E-491B-82D0-CE719E802BA1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E-491B-82D0-CE719E802BA1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FE-491B-82D0-CE719E802BA1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E-491B-82D0-CE719E802B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'AGOSTO 2020'!$J$184:$J$187</c:f>
              <c:numCache>
                <c:formatCode>0%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4FE-491B-82D0-CE719E802B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049216"/>
        <c:axId val="115050752"/>
        <c:axId val="0"/>
      </c:bar3DChart>
      <c:catAx>
        <c:axId val="11504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5050752"/>
        <c:crosses val="autoZero"/>
        <c:auto val="1"/>
        <c:lblAlgn val="ctr"/>
        <c:lblOffset val="100"/>
        <c:noMultiLvlLbl val="0"/>
      </c:catAx>
      <c:valAx>
        <c:axId val="115050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0492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'AGOSTO 2020'!$F$238:$F$241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5-489A-AC39-4424A157CA77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'AGOSTO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85-489A-AC39-4424A157C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369280"/>
        <c:axId val="114370816"/>
        <c:axId val="0"/>
      </c:bar3DChart>
      <c:catAx>
        <c:axId val="1143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70816"/>
        <c:crosses val="autoZero"/>
        <c:auto val="1"/>
        <c:lblAlgn val="ctr"/>
        <c:lblOffset val="100"/>
        <c:noMultiLvlLbl val="0"/>
      </c:catAx>
      <c:valAx>
        <c:axId val="114370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36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E3-4062-8D5E-F13311C0307F}"/>
            </c:ext>
          </c:extLst>
        </c:ser>
        <c:ser>
          <c:idx val="1"/>
          <c:order val="1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E3-4062-8D5E-F13311C0307F}"/>
            </c:ext>
          </c:extLst>
        </c:ser>
        <c:ser>
          <c:idx val="2"/>
          <c:order val="2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E3-4062-8D5E-F13311C0307F}"/>
            </c:ext>
          </c:extLst>
        </c:ser>
        <c:ser>
          <c:idx val="3"/>
          <c:order val="3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E3-4062-8D5E-F13311C0307F}"/>
            </c:ext>
          </c:extLst>
        </c:ser>
        <c:ser>
          <c:idx val="4"/>
          <c:order val="4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E3-4062-8D5E-F13311C03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416640"/>
        <c:axId val="115081984"/>
        <c:axId val="0"/>
      </c:bar3DChart>
      <c:catAx>
        <c:axId val="1144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081984"/>
        <c:crosses val="autoZero"/>
        <c:auto val="1"/>
        <c:lblAlgn val="ctr"/>
        <c:lblOffset val="100"/>
        <c:noMultiLvlLbl val="0"/>
      </c:catAx>
      <c:valAx>
        <c:axId val="11508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1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'ENERO 2020'!$F$238:$F$241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9D-47B2-B83B-4572ED756E2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'ENERO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9D-47B2-B83B-4572ED75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140544"/>
        <c:axId val="100142080"/>
        <c:axId val="0"/>
      </c:bar3DChart>
      <c:catAx>
        <c:axId val="1001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142080"/>
        <c:crosses val="autoZero"/>
        <c:auto val="1"/>
        <c:lblAlgn val="ctr"/>
        <c:lblOffset val="100"/>
        <c:noMultiLvlLbl val="0"/>
      </c:catAx>
      <c:valAx>
        <c:axId val="100142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014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A-4144-8482-40FE86AEEE6C}"/>
            </c:ext>
          </c:extLst>
        </c:ser>
        <c:ser>
          <c:idx val="1"/>
          <c:order val="1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7A-4144-8482-40FE86AEEE6C}"/>
            </c:ext>
          </c:extLst>
        </c:ser>
        <c:ser>
          <c:idx val="2"/>
          <c:order val="2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7A-4144-8482-40FE86AEEE6C}"/>
            </c:ext>
          </c:extLst>
        </c:ser>
        <c:ser>
          <c:idx val="3"/>
          <c:order val="3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7A-4144-8482-40FE86AEEE6C}"/>
            </c:ext>
          </c:extLst>
        </c:ser>
        <c:ser>
          <c:idx val="4"/>
          <c:order val="4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7A-4144-8482-40FE86AEE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187520"/>
        <c:axId val="100193408"/>
        <c:axId val="0"/>
      </c:bar3DChart>
      <c:catAx>
        <c:axId val="1001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8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image" Target="../media/image1.png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18536" y="484909"/>
          <a:ext cx="1321975" cy="1203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B842B9CF-C33C-4B04-A9DD-7AAB81F95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0FDF3A11-4826-47F7-AD8E-01042C44E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DD137F8F-E961-4B87-95AD-8DCA83B94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C452D789-EA05-48B7-BC64-B998B85BE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xmlns="" id="{E9C73701-123B-4095-82D3-EF4C3E21C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xmlns="" id="{C23CF1CE-B450-4C1B-8A22-4C2C677A4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xmlns="" id="{CCA5D6BD-F457-4FF0-BC76-2D10790C1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xmlns="" id="{0C22EBA4-12A3-4958-98C6-9EF8D3F2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xmlns="" id="{A14F73A0-4784-4F1B-A4C4-9D5F51E62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C3E02522-986D-49CC-A04F-38788BD3F297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B0B9BF88-C659-4459-B610-12DE12EB8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BE7FE3CD-6087-4444-916B-E7AFAB76F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CD7DEDB1-C8C3-45E6-BC06-5354C7A3A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9A6A78ED-0D3B-43BF-BF44-87475B98C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xmlns="" id="{9664AADF-E3CD-44AA-ACA0-813A877AD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xmlns="" id="{B91A09B3-E414-4695-A5EF-3AD6BF5B3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xmlns="" id="{F66D7623-281E-4FBD-B73A-064155AAC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xmlns="" id="{291B5E40-A45B-4470-873E-F1A88B9A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xmlns="" id="{45C72C1D-ACC9-456E-8FC3-E18246685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8999BB01-B1F1-4796-AB50-59B9A635A305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7AC9F2C7-A809-414A-9485-1EF363FB0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71202C91-BCDE-420A-B1AF-9E8566960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20A2B5D8-A165-470E-8E13-FA16E9810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1856334D-706B-4DEF-9B55-8F94B4993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xmlns="" id="{CAF2EE42-6097-4A35-932A-269338A89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xmlns="" id="{A146C255-8DB2-4563-A2E4-874300BBC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xmlns="" id="{C8FCB48E-BC28-412A-B50A-E4FFF11DB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xmlns="" id="{8B0B2194-2640-4A60-AD48-E8A827E19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xmlns="" id="{B7ED55A6-64B3-45EF-AB91-B90C91A7F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CCEAA114-72C9-4D72-8AA3-7C024E7A9203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34F365EE-58B0-48FC-BA1A-F318E6EEA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B107629B-0CBD-4A39-A9CE-69385C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EC695FB9-BF21-47E3-B0F8-59EBE7535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AE9CF5C2-DD5E-45D7-82CB-83C032CEE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xmlns="" id="{22DA956D-6AD1-4124-85D6-3FABBBF17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xmlns="" id="{95B0A7BE-9BFD-4350-83DD-5C36F94C2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xmlns="" id="{682A7E18-D358-4DF9-A573-F2ABFD29E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xmlns="" id="{B1ADEB15-984B-4367-8833-67B8417F0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xmlns="" id="{93A3C1F0-1A52-4C87-8ED0-AF9200F39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8C98230D-51C6-43BE-8060-9A861FEB1A0B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C78A0373-B2D5-4067-A4A2-BCE17329B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3A66FCF3-8EB4-4F21-9699-B085B631E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1715FA5D-6965-4393-83AC-DF499D35A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EF888278-24FD-46B0-B85E-6BC334158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xmlns="" id="{7D84E096-CEE0-4067-84D2-C4DA975D5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xmlns="" id="{6A80D286-01A3-4057-AA9C-D37E83939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xmlns="" id="{1C5CD325-1656-44E6-9FF9-F58936670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xmlns="" id="{689B0AEC-F03F-4434-988F-092FA8864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xmlns="" id="{9FB88E85-37CE-4589-A85A-688087ECC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4A04CB89-F7F9-46A0-9DE4-166359563B28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0AA4DA64-AFC8-4C5C-8BFC-A449EBFE7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A80947CF-0CB9-406E-972C-00761C038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33F1D2B8-5A3B-4EF9-AA94-CBF855C7A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3167B5DF-B8B2-4B5A-BA64-55529B823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xmlns="" id="{63015C6F-341C-41B1-9AB7-39ACCBB2B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xmlns="" id="{A716C3DD-C109-408B-A2C9-BE27DC73B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xmlns="" id="{80415617-11E4-4008-A99D-F38002C43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xmlns="" id="{E307A65D-0C56-4A9B-867A-7E2D6A4E9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xmlns="" id="{E5A4AF69-36C2-4EE0-A1E9-EC100F564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25A6BB69-D6B7-4717-B38B-240A56644F22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B342D384-9FA2-455D-88F7-615AAB852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87F03B85-6C7F-47C8-B5D8-97587F38A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90C295B6-FACD-4C9D-AB7B-E2EC42E67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159EA8F6-7202-4B3B-A1BE-72ED9F23E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xmlns="" id="{CC9C6DE2-2A43-4E71-8EDB-30106AAC7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xmlns="" id="{44259085-1A9D-419A-91D9-2D0CFBC8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xmlns="" id="{716BF07C-C53B-4FD4-8B29-F50D9C8FB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xmlns="" id="{B567999A-64C9-42EA-AF4D-489131CBF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xmlns="" id="{43F86A88-9AB6-4CE5-A50F-48B158599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428830AE-3832-493A-8F2F-4DA3AC6B7477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opLeftCell="D5" zoomScale="88" zoomScaleNormal="88" workbookViewId="0">
      <selection activeCell="I185" sqref="I185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5" t="s">
        <v>32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3"/>
      <c r="Q13" s="1"/>
    </row>
    <row r="14" spans="1:17" ht="43.5" customHeight="1" thickBot="1" x14ac:dyDescent="0.85">
      <c r="A14" s="1"/>
      <c r="B14" s="157" t="s">
        <v>36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160" t="s">
        <v>0</v>
      </c>
      <c r="D20" s="161"/>
      <c r="E20" s="161"/>
      <c r="F20" s="162"/>
      <c r="G20" s="59"/>
      <c r="H20" s="160" t="s">
        <v>1</v>
      </c>
      <c r="I20" s="161"/>
      <c r="J20" s="161"/>
      <c r="K20" s="161"/>
      <c r="L20" s="162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65">
        <v>0</v>
      </c>
      <c r="E22" s="65">
        <v>3</v>
      </c>
      <c r="F22" s="66">
        <f>SUM(C22:E22)</f>
        <v>3</v>
      </c>
      <c r="G22" s="67"/>
      <c r="H22" s="64">
        <v>2</v>
      </c>
      <c r="I22" s="64">
        <v>0</v>
      </c>
      <c r="J22" s="64">
        <v>0</v>
      </c>
      <c r="K22" s="64">
        <v>1</v>
      </c>
      <c r="L22" s="66">
        <v>3</v>
      </c>
      <c r="M22" s="5"/>
      <c r="N22" s="5"/>
      <c r="O22" s="5"/>
      <c r="P22" s="1"/>
      <c r="Q22" s="1"/>
    </row>
    <row r="23" spans="1:17" ht="16.5" thickBot="1" x14ac:dyDescent="0.35">
      <c r="A23" s="1"/>
      <c r="C23" s="6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0.67</v>
      </c>
      <c r="I23" s="68">
        <v>0</v>
      </c>
      <c r="J23" s="68">
        <v>0</v>
      </c>
      <c r="K23" s="68">
        <v>0.33</v>
      </c>
      <c r="L23" s="68"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9" t="s">
        <v>10</v>
      </c>
      <c r="E43" s="159"/>
      <c r="F43" s="159"/>
      <c r="G43" s="159"/>
      <c r="H43" s="159"/>
      <c r="I43" s="159"/>
      <c r="J43" s="159"/>
      <c r="K43" s="159"/>
      <c r="L43" s="159"/>
      <c r="M43" s="159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67">
        <v>0</v>
      </c>
      <c r="K44" s="168"/>
      <c r="L44" s="169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70">
        <v>0</v>
      </c>
      <c r="K45" s="171"/>
      <c r="L45" s="172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70">
        <v>0</v>
      </c>
      <c r="K46" s="171"/>
      <c r="L46" s="172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70">
        <v>2</v>
      </c>
      <c r="K47" s="171"/>
      <c r="L47" s="172"/>
      <c r="M47" s="68">
        <v>0.67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70">
        <v>0</v>
      </c>
      <c r="K48" s="171"/>
      <c r="L48" s="172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70">
        <v>1</v>
      </c>
      <c r="K49" s="171"/>
      <c r="L49" s="172"/>
      <c r="M49" s="68">
        <v>0.33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70">
        <v>0</v>
      </c>
      <c r="K50" s="171"/>
      <c r="L50" s="172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70">
        <v>0</v>
      </c>
      <c r="K51" s="171"/>
      <c r="L51" s="172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70">
        <v>0</v>
      </c>
      <c r="K52" s="171"/>
      <c r="L52" s="172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70">
        <v>0</v>
      </c>
      <c r="K53" s="171"/>
      <c r="L53" s="172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70">
        <v>0</v>
      </c>
      <c r="K54" s="171"/>
      <c r="L54" s="172"/>
      <c r="M54" s="68"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70">
        <v>0</v>
      </c>
      <c r="K55" s="171"/>
      <c r="L55" s="172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70">
        <v>0</v>
      </c>
      <c r="K56" s="171"/>
      <c r="L56" s="172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70">
        <v>0</v>
      </c>
      <c r="K57" s="171"/>
      <c r="L57" s="172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70">
        <v>0</v>
      </c>
      <c r="K58" s="171"/>
      <c r="L58" s="172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70">
        <v>0</v>
      </c>
      <c r="K59" s="171"/>
      <c r="L59" s="172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3">
        <f>SUM(J44:J59)</f>
        <v>3</v>
      </c>
      <c r="K61" s="174"/>
      <c r="L61" s="175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3" t="s">
        <v>11</v>
      </c>
      <c r="E95" s="164"/>
      <c r="F95" s="164"/>
      <c r="G95" s="164"/>
      <c r="H95" s="164"/>
      <c r="I95" s="164"/>
      <c r="J95" s="165"/>
      <c r="K95" s="47"/>
      <c r="L95" s="47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3</v>
      </c>
      <c r="J96" s="86">
        <f>+I96/I102</f>
        <v>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0</v>
      </c>
      <c r="J97" s="86">
        <f>I97/I102</f>
        <v>0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143" t="s">
        <v>29</v>
      </c>
      <c r="F98" s="144"/>
      <c r="G98" s="144"/>
      <c r="H98" s="145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3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166"/>
      <c r="E105" s="166"/>
      <c r="F105" s="166"/>
      <c r="G105" s="166"/>
      <c r="H105" s="166"/>
      <c r="I105" s="166"/>
      <c r="J105" s="166"/>
      <c r="K105" s="47"/>
      <c r="L105" s="47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0" t="s">
        <v>13</v>
      </c>
      <c r="F132" s="141"/>
      <c r="G132" s="141"/>
      <c r="H132" s="141"/>
      <c r="I132" s="141"/>
      <c r="J132" s="142"/>
      <c r="K132" s="47"/>
      <c r="L132" s="47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2" t="s">
        <v>14</v>
      </c>
      <c r="F133" s="153"/>
      <c r="G133" s="153"/>
      <c r="H133" s="153"/>
      <c r="I133" s="154"/>
      <c r="J133" s="18">
        <v>1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1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0" t="s">
        <v>15</v>
      </c>
      <c r="F137" s="141"/>
      <c r="G137" s="141"/>
      <c r="H137" s="141"/>
      <c r="I137" s="141"/>
      <c r="J137" s="142"/>
      <c r="K137" s="47"/>
      <c r="L137" s="47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2" t="s">
        <v>16</v>
      </c>
      <c r="F138" s="153"/>
      <c r="G138" s="153"/>
      <c r="H138" s="153"/>
      <c r="I138" s="15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9" t="s">
        <v>17</v>
      </c>
      <c r="F142" s="150"/>
      <c r="G142" s="150"/>
      <c r="H142" s="150"/>
      <c r="I142" s="150"/>
      <c r="J142" s="151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2" t="s">
        <v>18</v>
      </c>
      <c r="F143" s="153"/>
      <c r="G143" s="153"/>
      <c r="H143" s="153"/>
      <c r="I143" s="15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9" t="s">
        <v>19</v>
      </c>
      <c r="F147" s="150"/>
      <c r="G147" s="150"/>
      <c r="H147" s="150"/>
      <c r="I147" s="150"/>
      <c r="J147" s="151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2" t="s">
        <v>19</v>
      </c>
      <c r="F148" s="153"/>
      <c r="G148" s="153"/>
      <c r="H148" s="153"/>
      <c r="I148" s="154"/>
      <c r="J148" s="20">
        <v>0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0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40" t="s">
        <v>20</v>
      </c>
      <c r="E154" s="141"/>
      <c r="F154" s="141"/>
      <c r="G154" s="141"/>
      <c r="H154" s="141"/>
      <c r="I154" s="141"/>
      <c r="J154" s="142"/>
      <c r="K154" s="47"/>
      <c r="L154" s="47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46" t="str">
        <f>+'[1]ACUM-MAYO'!A162</f>
        <v>ORDINARIA</v>
      </c>
      <c r="F155" s="147"/>
      <c r="G155" s="147"/>
      <c r="H155" s="148"/>
      <c r="I155" s="48">
        <v>2</v>
      </c>
      <c r="J155" s="23">
        <v>0.67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46" t="str">
        <f>+'[1]ACUM-MAYO'!A163</f>
        <v>FUNDAMENTAL</v>
      </c>
      <c r="F156" s="147"/>
      <c r="G156" s="147"/>
      <c r="H156" s="148"/>
      <c r="I156" s="48">
        <v>1</v>
      </c>
      <c r="J156" s="24">
        <v>0.33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25">
        <v>4</v>
      </c>
      <c r="E157" s="146" t="str">
        <f>+'[1]ACUM-MAYO'!A165</f>
        <v>RESERVADA</v>
      </c>
      <c r="F157" s="147"/>
      <c r="G157" s="147"/>
      <c r="H157" s="148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46" t="s">
        <v>28</v>
      </c>
      <c r="F158" s="147"/>
      <c r="G158" s="147"/>
      <c r="H158" s="148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SUM(I155:I159)</f>
        <v>3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40" t="s">
        <v>21</v>
      </c>
      <c r="E183" s="141"/>
      <c r="F183" s="141"/>
      <c r="G183" s="141"/>
      <c r="H183" s="141"/>
      <c r="I183" s="141"/>
      <c r="J183" s="142"/>
      <c r="K183" s="47"/>
      <c r="L183" s="47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46" t="str">
        <f>+'[1]ACUM-MAYO'!A173</f>
        <v>ECONOMICA ADMINISTRATIVA</v>
      </c>
      <c r="F184" s="147"/>
      <c r="G184" s="147"/>
      <c r="H184" s="148"/>
      <c r="I184" s="48">
        <v>3</v>
      </c>
      <c r="J184" s="32">
        <v>1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46" t="str">
        <f>+'[1]ACUM-MAYO'!A174</f>
        <v>TRAMITE</v>
      </c>
      <c r="F185" s="147"/>
      <c r="G185" s="147"/>
      <c r="H185" s="148"/>
      <c r="I185" s="48">
        <v>0</v>
      </c>
      <c r="J185" s="15"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46" t="str">
        <f>+'[1]ACUM-MAYO'!A175</f>
        <v>SERV. PUB.</v>
      </c>
      <c r="F186" s="147"/>
      <c r="G186" s="147"/>
      <c r="H186" s="148"/>
      <c r="I186" s="101">
        <v>0</v>
      </c>
      <c r="J186" s="15">
        <v>0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46" t="str">
        <f>+'[1]ACUM-MAYO'!A176</f>
        <v>LEGAL</v>
      </c>
      <c r="F187" s="147"/>
      <c r="G187" s="147"/>
      <c r="H187" s="148"/>
      <c r="I187" s="48">
        <v>0</v>
      </c>
      <c r="J187" s="33">
        <v>0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3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40" t="s">
        <v>22</v>
      </c>
      <c r="E210" s="141"/>
      <c r="F210" s="141"/>
      <c r="G210" s="141"/>
      <c r="H210" s="141"/>
      <c r="I210" s="141"/>
      <c r="J210" s="142"/>
      <c r="K210" s="47"/>
      <c r="L210" s="47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3</v>
      </c>
      <c r="J212" s="32"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41"/>
      <c r="H214" s="42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3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2" t="s">
        <v>23</v>
      </c>
      <c r="E237" s="183"/>
      <c r="F237" s="183"/>
      <c r="G237" s="184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80" t="s">
        <v>33</v>
      </c>
      <c r="F238" s="181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02" t="s">
        <v>34</v>
      </c>
      <c r="F239" s="103"/>
      <c r="G239" s="58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80" t="s">
        <v>31</v>
      </c>
      <c r="F240" s="181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80" t="s">
        <v>30</v>
      </c>
      <c r="F241" s="181"/>
      <c r="G241" s="5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76" t="s">
        <v>5</v>
      </c>
      <c r="F242" s="177"/>
      <c r="G242" s="57">
        <f>SUM(G238:G241)</f>
        <v>3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8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E238:F238"/>
    <mergeCell ref="E240:F240"/>
    <mergeCell ref="E241:F241"/>
    <mergeCell ref="D237:G237"/>
    <mergeCell ref="J52:L52"/>
    <mergeCell ref="J57:L57"/>
    <mergeCell ref="J58:L58"/>
    <mergeCell ref="J59:L59"/>
    <mergeCell ref="J61:L61"/>
    <mergeCell ref="J54:L54"/>
    <mergeCell ref="J55:L55"/>
    <mergeCell ref="J56:L56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3:L53"/>
    <mergeCell ref="D95:J95"/>
    <mergeCell ref="D105:J105"/>
    <mergeCell ref="E132:J132"/>
    <mergeCell ref="E133:I133"/>
    <mergeCell ref="E137:J137"/>
    <mergeCell ref="B13:O13"/>
    <mergeCell ref="B14:O14"/>
    <mergeCell ref="D43:M43"/>
    <mergeCell ref="C20:F20"/>
    <mergeCell ref="H20:L20"/>
    <mergeCell ref="D183:J183"/>
    <mergeCell ref="E98:H98"/>
    <mergeCell ref="E186:H186"/>
    <mergeCell ref="E185:H185"/>
    <mergeCell ref="E142:J142"/>
    <mergeCell ref="E184:H184"/>
    <mergeCell ref="E138:I138"/>
    <mergeCell ref="E158:H158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opLeftCell="D5" zoomScale="88" zoomScaleNormal="88" workbookViewId="0">
      <selection activeCell="G19" sqref="G19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5" t="s">
        <v>32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3"/>
      <c r="Q13" s="1"/>
    </row>
    <row r="14" spans="1:17" ht="43.5" customHeight="1" thickBot="1" x14ac:dyDescent="0.85">
      <c r="A14" s="1"/>
      <c r="B14" s="157" t="s">
        <v>37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160" t="s">
        <v>0</v>
      </c>
      <c r="D20" s="161"/>
      <c r="E20" s="161"/>
      <c r="F20" s="162"/>
      <c r="G20" s="59"/>
      <c r="H20" s="160" t="s">
        <v>1</v>
      </c>
      <c r="I20" s="161"/>
      <c r="J20" s="161"/>
      <c r="K20" s="161"/>
      <c r="L20" s="162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65">
        <v>0</v>
      </c>
      <c r="E22" s="65">
        <v>15</v>
      </c>
      <c r="F22" s="66">
        <f>SUM(C22:E22)</f>
        <v>15</v>
      </c>
      <c r="G22" s="67"/>
      <c r="H22" s="64">
        <v>3</v>
      </c>
      <c r="I22" s="64">
        <v>6</v>
      </c>
      <c r="J22" s="64">
        <v>1</v>
      </c>
      <c r="K22" s="64">
        <v>5</v>
      </c>
      <c r="L22" s="66">
        <v>15</v>
      </c>
      <c r="M22" s="5"/>
      <c r="N22" s="5"/>
      <c r="O22" s="5"/>
      <c r="P22" s="1"/>
      <c r="Q22" s="1"/>
    </row>
    <row r="23" spans="1:17" ht="16.5" thickBot="1" x14ac:dyDescent="0.35">
      <c r="A23" s="1"/>
      <c r="C23" s="6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0.2</v>
      </c>
      <c r="I23" s="68">
        <v>0.4</v>
      </c>
      <c r="J23" s="68">
        <v>7.0000000000000007E-2</v>
      </c>
      <c r="K23" s="68">
        <v>0.33</v>
      </c>
      <c r="L23" s="68"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9" t="s">
        <v>10</v>
      </c>
      <c r="E43" s="159"/>
      <c r="F43" s="159"/>
      <c r="G43" s="159"/>
      <c r="H43" s="159"/>
      <c r="I43" s="159"/>
      <c r="J43" s="159"/>
      <c r="K43" s="159"/>
      <c r="L43" s="159"/>
      <c r="M43" s="159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67">
        <v>0</v>
      </c>
      <c r="K44" s="168"/>
      <c r="L44" s="169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70">
        <v>0</v>
      </c>
      <c r="K45" s="171"/>
      <c r="L45" s="172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70">
        <v>1</v>
      </c>
      <c r="K46" s="171"/>
      <c r="L46" s="172"/>
      <c r="M46" s="68">
        <v>7.0000000000000007E-2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70">
        <v>8</v>
      </c>
      <c r="K47" s="171"/>
      <c r="L47" s="172"/>
      <c r="M47" s="68">
        <v>0.53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70">
        <v>0</v>
      </c>
      <c r="K48" s="171"/>
      <c r="L48" s="172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70">
        <v>2</v>
      </c>
      <c r="K49" s="171"/>
      <c r="L49" s="172"/>
      <c r="M49" s="68">
        <v>0.13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70">
        <v>0</v>
      </c>
      <c r="K50" s="171"/>
      <c r="L50" s="172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70">
        <v>0</v>
      </c>
      <c r="K51" s="171"/>
      <c r="L51" s="172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70">
        <v>0</v>
      </c>
      <c r="K52" s="171"/>
      <c r="L52" s="172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70">
        <v>0</v>
      </c>
      <c r="K53" s="171"/>
      <c r="L53" s="172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70">
        <v>4</v>
      </c>
      <c r="K54" s="171"/>
      <c r="L54" s="172"/>
      <c r="M54" s="68">
        <v>0.27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70">
        <v>0</v>
      </c>
      <c r="K55" s="171"/>
      <c r="L55" s="172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70">
        <v>0</v>
      </c>
      <c r="K56" s="171"/>
      <c r="L56" s="172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70">
        <v>0</v>
      </c>
      <c r="K57" s="171"/>
      <c r="L57" s="172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70">
        <v>0</v>
      </c>
      <c r="K58" s="171"/>
      <c r="L58" s="172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70">
        <v>0</v>
      </c>
      <c r="K59" s="171"/>
      <c r="L59" s="172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3">
        <f>SUM(J44:J59)</f>
        <v>15</v>
      </c>
      <c r="K61" s="174"/>
      <c r="L61" s="175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3" t="s">
        <v>11</v>
      </c>
      <c r="E95" s="164"/>
      <c r="F95" s="164"/>
      <c r="G95" s="164"/>
      <c r="H95" s="164"/>
      <c r="I95" s="164"/>
      <c r="J95" s="165"/>
      <c r="K95" s="47"/>
      <c r="L95" s="47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14</v>
      </c>
      <c r="J96" s="86">
        <f>+I96/I102</f>
        <v>0.93333333333333335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1</v>
      </c>
      <c r="J97" s="86">
        <f>I97/I102</f>
        <v>6.6666666666666666E-2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143" t="s">
        <v>29</v>
      </c>
      <c r="F98" s="144"/>
      <c r="G98" s="144"/>
      <c r="H98" s="145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15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166"/>
      <c r="E105" s="166"/>
      <c r="F105" s="166"/>
      <c r="G105" s="166"/>
      <c r="H105" s="166"/>
      <c r="I105" s="166"/>
      <c r="J105" s="166"/>
      <c r="K105" s="47"/>
      <c r="L105" s="47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0" t="s">
        <v>13</v>
      </c>
      <c r="F132" s="141"/>
      <c r="G132" s="141"/>
      <c r="H132" s="141"/>
      <c r="I132" s="141"/>
      <c r="J132" s="142"/>
      <c r="K132" s="47"/>
      <c r="L132" s="47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2" t="s">
        <v>14</v>
      </c>
      <c r="F133" s="153"/>
      <c r="G133" s="153"/>
      <c r="H133" s="153"/>
      <c r="I133" s="154"/>
      <c r="J133" s="18">
        <v>26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26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0" t="s">
        <v>15</v>
      </c>
      <c r="F137" s="141"/>
      <c r="G137" s="141"/>
      <c r="H137" s="141"/>
      <c r="I137" s="141"/>
      <c r="J137" s="142"/>
      <c r="K137" s="47"/>
      <c r="L137" s="47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2" t="s">
        <v>16</v>
      </c>
      <c r="F138" s="153"/>
      <c r="G138" s="153"/>
      <c r="H138" s="153"/>
      <c r="I138" s="15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9" t="s">
        <v>17</v>
      </c>
      <c r="F142" s="150"/>
      <c r="G142" s="150"/>
      <c r="H142" s="150"/>
      <c r="I142" s="150"/>
      <c r="J142" s="151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2" t="s">
        <v>18</v>
      </c>
      <c r="F143" s="153"/>
      <c r="G143" s="153"/>
      <c r="H143" s="153"/>
      <c r="I143" s="15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9" t="s">
        <v>19</v>
      </c>
      <c r="F147" s="150"/>
      <c r="G147" s="150"/>
      <c r="H147" s="150"/>
      <c r="I147" s="150"/>
      <c r="J147" s="151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2" t="s">
        <v>19</v>
      </c>
      <c r="F148" s="153"/>
      <c r="G148" s="153"/>
      <c r="H148" s="153"/>
      <c r="I148" s="154"/>
      <c r="J148" s="20">
        <v>5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5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40" t="s">
        <v>20</v>
      </c>
      <c r="E154" s="141"/>
      <c r="F154" s="141"/>
      <c r="G154" s="141"/>
      <c r="H154" s="141"/>
      <c r="I154" s="141"/>
      <c r="J154" s="142"/>
      <c r="K154" s="47"/>
      <c r="L154" s="47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46" t="str">
        <f>+'[1]ACUM-MAYO'!A162</f>
        <v>ORDINARIA</v>
      </c>
      <c r="F155" s="147"/>
      <c r="G155" s="147"/>
      <c r="H155" s="148"/>
      <c r="I155" s="48">
        <v>4</v>
      </c>
      <c r="J155" s="23">
        <v>0.67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46" t="str">
        <f>+'[1]ACUM-MAYO'!A163</f>
        <v>FUNDAMENTAL</v>
      </c>
      <c r="F156" s="147"/>
      <c r="G156" s="147"/>
      <c r="H156" s="148"/>
      <c r="I156" s="48">
        <v>2</v>
      </c>
      <c r="J156" s="24">
        <v>0.33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25">
        <v>4</v>
      </c>
      <c r="E157" s="146" t="str">
        <f>+'[1]ACUM-MAYO'!A165</f>
        <v>RESERVADA</v>
      </c>
      <c r="F157" s="147"/>
      <c r="G157" s="147"/>
      <c r="H157" s="148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46" t="s">
        <v>28</v>
      </c>
      <c r="F158" s="147"/>
      <c r="G158" s="147"/>
      <c r="H158" s="148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v>6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40" t="s">
        <v>21</v>
      </c>
      <c r="E183" s="141"/>
      <c r="F183" s="141"/>
      <c r="G183" s="141"/>
      <c r="H183" s="141"/>
      <c r="I183" s="141"/>
      <c r="J183" s="142"/>
      <c r="K183" s="47"/>
      <c r="L183" s="47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46" t="str">
        <f>+'[1]ACUM-MAYO'!A173</f>
        <v>ECONOMICA ADMINISTRATIVA</v>
      </c>
      <c r="F184" s="147"/>
      <c r="G184" s="147"/>
      <c r="H184" s="148"/>
      <c r="I184" s="48">
        <v>4</v>
      </c>
      <c r="J184" s="32">
        <v>1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46" t="str">
        <f>+'[1]ACUM-MAYO'!A174</f>
        <v>TRAMITE</v>
      </c>
      <c r="F185" s="147"/>
      <c r="G185" s="147"/>
      <c r="H185" s="148"/>
      <c r="I185" s="48">
        <v>0</v>
      </c>
      <c r="J185" s="15"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46" t="str">
        <f>+'[1]ACUM-MAYO'!A175</f>
        <v>SERV. PUB.</v>
      </c>
      <c r="F186" s="147"/>
      <c r="G186" s="147"/>
      <c r="H186" s="148"/>
      <c r="I186" s="101">
        <v>0</v>
      </c>
      <c r="J186" s="15">
        <v>0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46" t="str">
        <f>+'[1]ACUM-MAYO'!A176</f>
        <v>LEGAL</v>
      </c>
      <c r="F187" s="147"/>
      <c r="G187" s="147"/>
      <c r="H187" s="148"/>
      <c r="I187" s="48">
        <v>2</v>
      </c>
      <c r="J187" s="33">
        <v>0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6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40" t="s">
        <v>22</v>
      </c>
      <c r="E210" s="141"/>
      <c r="F210" s="141"/>
      <c r="G210" s="141"/>
      <c r="H210" s="141"/>
      <c r="I210" s="141"/>
      <c r="J210" s="142"/>
      <c r="K210" s="47"/>
      <c r="L210" s="47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1</v>
      </c>
      <c r="J211" s="32">
        <v>7.0000000000000007E-2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14</v>
      </c>
      <c r="J212" s="32">
        <v>0.93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41"/>
      <c r="H214" s="42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15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2" t="s">
        <v>23</v>
      </c>
      <c r="E237" s="183"/>
      <c r="F237" s="183"/>
      <c r="G237" s="184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80" t="s">
        <v>33</v>
      </c>
      <c r="F238" s="181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02" t="s">
        <v>34</v>
      </c>
      <c r="F239" s="103"/>
      <c r="G239" s="58">
        <v>4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80" t="s">
        <v>31</v>
      </c>
      <c r="F240" s="181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80" t="s">
        <v>30</v>
      </c>
      <c r="F241" s="181"/>
      <c r="G241" s="5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76" t="s">
        <v>5</v>
      </c>
      <c r="F242" s="177"/>
      <c r="G242" s="57">
        <f>SUM(G238:G241)</f>
        <v>6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8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opLeftCell="D13" zoomScale="88" zoomScaleNormal="88" workbookViewId="0">
      <selection activeCell="H241" sqref="H24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5" t="s">
        <v>32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3"/>
      <c r="Q13" s="1"/>
    </row>
    <row r="14" spans="1:17" ht="43.5" customHeight="1" thickBot="1" x14ac:dyDescent="0.85">
      <c r="A14" s="1"/>
      <c r="B14" s="157" t="s">
        <v>38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160" t="s">
        <v>0</v>
      </c>
      <c r="D20" s="161"/>
      <c r="E20" s="161"/>
      <c r="F20" s="162"/>
      <c r="G20" s="59"/>
      <c r="H20" s="160" t="s">
        <v>1</v>
      </c>
      <c r="I20" s="161"/>
      <c r="J20" s="161"/>
      <c r="K20" s="161"/>
      <c r="L20" s="162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2</v>
      </c>
      <c r="D22" s="65">
        <v>0</v>
      </c>
      <c r="E22" s="65">
        <v>12</v>
      </c>
      <c r="F22" s="66">
        <f>SUM(C22:E22)</f>
        <v>14</v>
      </c>
      <c r="G22" s="67"/>
      <c r="H22" s="64">
        <v>6</v>
      </c>
      <c r="I22" s="64">
        <v>4</v>
      </c>
      <c r="J22" s="64">
        <v>0</v>
      </c>
      <c r="K22" s="64">
        <v>4</v>
      </c>
      <c r="L22" s="66">
        <f>SUM(H22:K22)</f>
        <v>14</v>
      </c>
      <c r="M22" s="5"/>
      <c r="N22" s="5"/>
      <c r="O22" s="5"/>
      <c r="P22" s="1"/>
      <c r="Q22" s="1"/>
    </row>
    <row r="23" spans="1:17" ht="16.5" thickBot="1" x14ac:dyDescent="0.35">
      <c r="A23" s="1"/>
      <c r="C23" s="104">
        <v>0.14000000000000001</v>
      </c>
      <c r="D23" s="64" t="s">
        <v>35</v>
      </c>
      <c r="E23" s="104">
        <v>0.86</v>
      </c>
      <c r="F23" s="69">
        <f>SUM(C23:E23)</f>
        <v>1</v>
      </c>
      <c r="G23" s="67"/>
      <c r="H23" s="68">
        <v>0.44</v>
      </c>
      <c r="I23" s="68">
        <v>0.28000000000000003</v>
      </c>
      <c r="J23" s="68" t="s">
        <v>35</v>
      </c>
      <c r="K23" s="68">
        <v>0.28000000000000003</v>
      </c>
      <c r="L23" s="68"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9" t="s">
        <v>10</v>
      </c>
      <c r="E43" s="159"/>
      <c r="F43" s="159"/>
      <c r="G43" s="159"/>
      <c r="H43" s="159"/>
      <c r="I43" s="159"/>
      <c r="J43" s="159"/>
      <c r="K43" s="159"/>
      <c r="L43" s="159"/>
      <c r="M43" s="159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67">
        <v>0</v>
      </c>
      <c r="K44" s="168"/>
      <c r="L44" s="169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70">
        <v>0</v>
      </c>
      <c r="K45" s="171"/>
      <c r="L45" s="172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70">
        <v>1</v>
      </c>
      <c r="K46" s="171"/>
      <c r="L46" s="172"/>
      <c r="M46" s="68">
        <v>7.0000000000000007E-2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70">
        <v>6</v>
      </c>
      <c r="K47" s="171"/>
      <c r="L47" s="172"/>
      <c r="M47" s="68">
        <v>0.43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70">
        <v>0</v>
      </c>
      <c r="K48" s="171"/>
      <c r="L48" s="172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70">
        <v>1</v>
      </c>
      <c r="K49" s="171"/>
      <c r="L49" s="172"/>
      <c r="M49" s="68">
        <v>7.0000000000000007E-2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70">
        <v>0</v>
      </c>
      <c r="K50" s="171"/>
      <c r="L50" s="172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70">
        <v>0</v>
      </c>
      <c r="K51" s="171"/>
      <c r="L51" s="172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70">
        <v>0</v>
      </c>
      <c r="K52" s="171"/>
      <c r="L52" s="172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70">
        <v>0</v>
      </c>
      <c r="K53" s="171"/>
      <c r="L53" s="172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70">
        <v>6</v>
      </c>
      <c r="K54" s="171"/>
      <c r="L54" s="172"/>
      <c r="M54" s="68">
        <v>0.43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70">
        <v>0</v>
      </c>
      <c r="K55" s="171"/>
      <c r="L55" s="172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70">
        <v>0</v>
      </c>
      <c r="K56" s="171"/>
      <c r="L56" s="172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70">
        <v>0</v>
      </c>
      <c r="K57" s="171"/>
      <c r="L57" s="172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70">
        <v>0</v>
      </c>
      <c r="K58" s="171"/>
      <c r="L58" s="172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70">
        <v>0</v>
      </c>
      <c r="K59" s="171"/>
      <c r="L59" s="172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3">
        <f>SUM(J44:J59)</f>
        <v>14</v>
      </c>
      <c r="K61" s="174"/>
      <c r="L61" s="175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3" t="s">
        <v>11</v>
      </c>
      <c r="E95" s="164"/>
      <c r="F95" s="164"/>
      <c r="G95" s="164"/>
      <c r="H95" s="164"/>
      <c r="I95" s="164"/>
      <c r="J95" s="165"/>
      <c r="K95" s="47"/>
      <c r="L95" s="47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12</v>
      </c>
      <c r="J96" s="86">
        <f>+I96/I102</f>
        <v>0.8571428571428571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2</v>
      </c>
      <c r="J97" s="86">
        <f>I97/I102</f>
        <v>0.14285714285714285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143" t="s">
        <v>29</v>
      </c>
      <c r="F98" s="144"/>
      <c r="G98" s="144"/>
      <c r="H98" s="145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14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166"/>
      <c r="E105" s="166"/>
      <c r="F105" s="166"/>
      <c r="G105" s="166"/>
      <c r="H105" s="166"/>
      <c r="I105" s="166"/>
      <c r="J105" s="166"/>
      <c r="K105" s="47"/>
      <c r="L105" s="47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0" t="s">
        <v>13</v>
      </c>
      <c r="F132" s="141"/>
      <c r="G132" s="141"/>
      <c r="H132" s="141"/>
      <c r="I132" s="141"/>
      <c r="J132" s="142"/>
      <c r="K132" s="47"/>
      <c r="L132" s="47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2" t="s">
        <v>14</v>
      </c>
      <c r="F133" s="153"/>
      <c r="G133" s="153"/>
      <c r="H133" s="153"/>
      <c r="I133" s="154"/>
      <c r="J133" s="18">
        <v>23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23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0" t="s">
        <v>15</v>
      </c>
      <c r="F137" s="141"/>
      <c r="G137" s="141"/>
      <c r="H137" s="141"/>
      <c r="I137" s="141"/>
      <c r="J137" s="142"/>
      <c r="K137" s="47"/>
      <c r="L137" s="47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2" t="s">
        <v>16</v>
      </c>
      <c r="F138" s="153"/>
      <c r="G138" s="153"/>
      <c r="H138" s="153"/>
      <c r="I138" s="15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9" t="s">
        <v>17</v>
      </c>
      <c r="F142" s="150"/>
      <c r="G142" s="150"/>
      <c r="H142" s="150"/>
      <c r="I142" s="150"/>
      <c r="J142" s="151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2" t="s">
        <v>18</v>
      </c>
      <c r="F143" s="153"/>
      <c r="G143" s="153"/>
      <c r="H143" s="153"/>
      <c r="I143" s="15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9" t="s">
        <v>19</v>
      </c>
      <c r="F147" s="150"/>
      <c r="G147" s="150"/>
      <c r="H147" s="150"/>
      <c r="I147" s="150"/>
      <c r="J147" s="151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2" t="s">
        <v>19</v>
      </c>
      <c r="F148" s="153"/>
      <c r="G148" s="153"/>
      <c r="H148" s="153"/>
      <c r="I148" s="154"/>
      <c r="J148" s="20">
        <v>6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6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40" t="s">
        <v>20</v>
      </c>
      <c r="E154" s="141"/>
      <c r="F154" s="141"/>
      <c r="G154" s="141"/>
      <c r="H154" s="141"/>
      <c r="I154" s="141"/>
      <c r="J154" s="142"/>
      <c r="K154" s="47"/>
      <c r="L154" s="47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46" t="str">
        <f>+'[1]ACUM-MAYO'!A162</f>
        <v>ORDINARIA</v>
      </c>
      <c r="F155" s="147"/>
      <c r="G155" s="147"/>
      <c r="H155" s="148"/>
      <c r="I155" s="48">
        <v>12</v>
      </c>
      <c r="J155" s="23">
        <v>0.86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46" t="str">
        <f>+'[1]ACUM-MAYO'!A163</f>
        <v>FUNDAMENTAL</v>
      </c>
      <c r="F156" s="147"/>
      <c r="G156" s="147"/>
      <c r="H156" s="148"/>
      <c r="I156" s="48">
        <v>2</v>
      </c>
      <c r="J156" s="24">
        <v>0.14000000000000001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25">
        <v>4</v>
      </c>
      <c r="E157" s="146" t="str">
        <f>+'[1]ACUM-MAYO'!A165</f>
        <v>RESERVADA</v>
      </c>
      <c r="F157" s="147"/>
      <c r="G157" s="147"/>
      <c r="H157" s="148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46" t="s">
        <v>28</v>
      </c>
      <c r="F158" s="147"/>
      <c r="G158" s="147"/>
      <c r="H158" s="148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SUM(I155:I159)</f>
        <v>14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40" t="s">
        <v>21</v>
      </c>
      <c r="E183" s="141"/>
      <c r="F183" s="141"/>
      <c r="G183" s="141"/>
      <c r="H183" s="141"/>
      <c r="I183" s="141"/>
      <c r="J183" s="142"/>
      <c r="K183" s="47"/>
      <c r="L183" s="47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46" t="str">
        <f>+'[1]ACUM-MAYO'!A173</f>
        <v>ECONOMICA ADMINISTRATIVA</v>
      </c>
      <c r="F184" s="147"/>
      <c r="G184" s="147"/>
      <c r="H184" s="148"/>
      <c r="I184" s="48">
        <v>11</v>
      </c>
      <c r="J184" s="32">
        <v>0.79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46" t="str">
        <f>+'[1]ACUM-MAYO'!A174</f>
        <v>TRAMITE</v>
      </c>
      <c r="F185" s="147"/>
      <c r="G185" s="147"/>
      <c r="H185" s="148"/>
      <c r="I185" s="48">
        <v>0</v>
      </c>
      <c r="J185" s="15"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46" t="str">
        <f>+'[1]ACUM-MAYO'!A175</f>
        <v>SERV. PUB.</v>
      </c>
      <c r="F186" s="147"/>
      <c r="G186" s="147"/>
      <c r="H186" s="148"/>
      <c r="I186" s="101">
        <v>2</v>
      </c>
      <c r="J186" s="15">
        <v>0.14000000000000001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46" t="str">
        <f>+'[1]ACUM-MAYO'!A176</f>
        <v>LEGAL</v>
      </c>
      <c r="F187" s="147"/>
      <c r="G187" s="147"/>
      <c r="H187" s="148"/>
      <c r="I187" s="48">
        <v>1</v>
      </c>
      <c r="J187" s="33">
        <v>7.0000000000000007E-2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14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40" t="s">
        <v>22</v>
      </c>
      <c r="E210" s="141"/>
      <c r="F210" s="141"/>
      <c r="G210" s="141"/>
      <c r="H210" s="141"/>
      <c r="I210" s="141"/>
      <c r="J210" s="142"/>
      <c r="K210" s="47"/>
      <c r="L210" s="47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2</v>
      </c>
      <c r="J211" s="32">
        <v>0.14000000000000001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12</v>
      </c>
      <c r="J212" s="32">
        <v>0.86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41"/>
      <c r="H214" s="42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14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2" t="s">
        <v>23</v>
      </c>
      <c r="E237" s="183"/>
      <c r="F237" s="183"/>
      <c r="G237" s="184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80" t="s">
        <v>33</v>
      </c>
      <c r="F238" s="181"/>
      <c r="G238" s="58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02" t="s">
        <v>34</v>
      </c>
      <c r="F239" s="103"/>
      <c r="G239" s="58">
        <v>11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80" t="s">
        <v>31</v>
      </c>
      <c r="F240" s="181"/>
      <c r="G240" s="5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80" t="s">
        <v>30</v>
      </c>
      <c r="F241" s="181"/>
      <c r="G241" s="56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76" t="s">
        <v>5</v>
      </c>
      <c r="F242" s="177"/>
      <c r="G242" s="57">
        <f>SUM(G238:G241)</f>
        <v>14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8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D237:G237"/>
    <mergeCell ref="E238:F238"/>
    <mergeCell ref="E240:F240"/>
    <mergeCell ref="E241:F241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opLeftCell="C1" zoomScale="88" zoomScaleNormal="88" workbookViewId="0">
      <selection activeCell="H241" sqref="H24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5" t="s">
        <v>32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3"/>
      <c r="Q13" s="1"/>
    </row>
    <row r="14" spans="1:17" ht="43.5" customHeight="1" thickBot="1" x14ac:dyDescent="0.85">
      <c r="A14" s="1"/>
      <c r="B14" s="157" t="s">
        <v>39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160" t="s">
        <v>0</v>
      </c>
      <c r="D20" s="161"/>
      <c r="E20" s="161"/>
      <c r="F20" s="162"/>
      <c r="G20" s="59"/>
      <c r="H20" s="160" t="s">
        <v>1</v>
      </c>
      <c r="I20" s="161"/>
      <c r="J20" s="161"/>
      <c r="K20" s="161"/>
      <c r="L20" s="162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1</v>
      </c>
      <c r="D22" s="109">
        <v>0</v>
      </c>
      <c r="E22" s="109">
        <v>1</v>
      </c>
      <c r="F22" s="66">
        <f>SUM(C22:E22)</f>
        <v>2</v>
      </c>
      <c r="G22" s="67"/>
      <c r="H22" s="64">
        <v>1</v>
      </c>
      <c r="I22" s="64">
        <v>1</v>
      </c>
      <c r="J22" s="64">
        <v>0</v>
      </c>
      <c r="K22" s="64">
        <v>0</v>
      </c>
      <c r="L22" s="66">
        <v>2</v>
      </c>
      <c r="M22" s="5"/>
      <c r="N22" s="5"/>
      <c r="O22" s="5"/>
      <c r="P22" s="1"/>
      <c r="Q22" s="1"/>
    </row>
    <row r="23" spans="1:17" ht="16.5" thickBot="1" x14ac:dyDescent="0.35">
      <c r="A23" s="1"/>
      <c r="C23" s="104">
        <v>0.5</v>
      </c>
      <c r="D23" s="64" t="s">
        <v>35</v>
      </c>
      <c r="E23" s="104">
        <v>0.5</v>
      </c>
      <c r="F23" s="69">
        <v>1</v>
      </c>
      <c r="G23" s="67"/>
      <c r="H23" s="68">
        <v>0.5</v>
      </c>
      <c r="I23" s="68">
        <v>0.5</v>
      </c>
      <c r="J23" s="68">
        <v>0</v>
      </c>
      <c r="K23" s="68">
        <v>0</v>
      </c>
      <c r="L23" s="68"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9" t="s">
        <v>10</v>
      </c>
      <c r="E43" s="159"/>
      <c r="F43" s="159"/>
      <c r="G43" s="159"/>
      <c r="H43" s="159"/>
      <c r="I43" s="159"/>
      <c r="J43" s="159"/>
      <c r="K43" s="159"/>
      <c r="L43" s="159"/>
      <c r="M43" s="159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67">
        <v>0</v>
      </c>
      <c r="K44" s="168"/>
      <c r="L44" s="169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70">
        <v>0</v>
      </c>
      <c r="K45" s="171"/>
      <c r="L45" s="172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70">
        <v>0</v>
      </c>
      <c r="K46" s="171"/>
      <c r="L46" s="172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70">
        <v>0</v>
      </c>
      <c r="K47" s="171"/>
      <c r="L47" s="172"/>
      <c r="M47" s="68"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70">
        <v>0</v>
      </c>
      <c r="K48" s="171"/>
      <c r="L48" s="172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70">
        <v>2</v>
      </c>
      <c r="K49" s="171"/>
      <c r="L49" s="172"/>
      <c r="M49" s="68">
        <v>1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70">
        <v>0</v>
      </c>
      <c r="K50" s="171"/>
      <c r="L50" s="172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70">
        <v>0</v>
      </c>
      <c r="K51" s="171"/>
      <c r="L51" s="172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70">
        <v>0</v>
      </c>
      <c r="K52" s="171"/>
      <c r="L52" s="172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70">
        <v>0</v>
      </c>
      <c r="K53" s="171"/>
      <c r="L53" s="172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70">
        <v>0</v>
      </c>
      <c r="K54" s="171"/>
      <c r="L54" s="172"/>
      <c r="M54" s="68"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70">
        <v>0</v>
      </c>
      <c r="K55" s="171"/>
      <c r="L55" s="172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70">
        <v>0</v>
      </c>
      <c r="K56" s="171"/>
      <c r="L56" s="172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70">
        <v>0</v>
      </c>
      <c r="K57" s="171"/>
      <c r="L57" s="172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70">
        <v>0</v>
      </c>
      <c r="K58" s="171"/>
      <c r="L58" s="172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70">
        <v>0</v>
      </c>
      <c r="K59" s="171"/>
      <c r="L59" s="172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3">
        <f>SUM(J44:J59)</f>
        <v>2</v>
      </c>
      <c r="K61" s="174"/>
      <c r="L61" s="175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3" t="s">
        <v>11</v>
      </c>
      <c r="E95" s="164"/>
      <c r="F95" s="164"/>
      <c r="G95" s="164"/>
      <c r="H95" s="164"/>
      <c r="I95" s="164"/>
      <c r="J95" s="165"/>
      <c r="K95" s="111"/>
      <c r="L95" s="111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</v>
      </c>
      <c r="J96" s="86">
        <f>+I96/I102</f>
        <v>0.5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1</v>
      </c>
      <c r="J97" s="86">
        <f>I97/I102</f>
        <v>0.5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143" t="s">
        <v>29</v>
      </c>
      <c r="F98" s="144"/>
      <c r="G98" s="144"/>
      <c r="H98" s="145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2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166"/>
      <c r="E105" s="166"/>
      <c r="F105" s="166"/>
      <c r="G105" s="166"/>
      <c r="H105" s="166"/>
      <c r="I105" s="166"/>
      <c r="J105" s="166"/>
      <c r="K105" s="111"/>
      <c r="L105" s="111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0" t="s">
        <v>13</v>
      </c>
      <c r="F132" s="141"/>
      <c r="G132" s="141"/>
      <c r="H132" s="141"/>
      <c r="I132" s="141"/>
      <c r="J132" s="142"/>
      <c r="K132" s="111"/>
      <c r="L132" s="111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2" t="s">
        <v>14</v>
      </c>
      <c r="F133" s="153"/>
      <c r="G133" s="153"/>
      <c r="H133" s="153"/>
      <c r="I133" s="154"/>
      <c r="J133" s="18">
        <v>11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11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0" t="s">
        <v>15</v>
      </c>
      <c r="F137" s="141"/>
      <c r="G137" s="141"/>
      <c r="H137" s="141"/>
      <c r="I137" s="141"/>
      <c r="J137" s="142"/>
      <c r="K137" s="111"/>
      <c r="L137" s="111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2" t="s">
        <v>16</v>
      </c>
      <c r="F138" s="153"/>
      <c r="G138" s="153"/>
      <c r="H138" s="153"/>
      <c r="I138" s="154"/>
      <c r="J138" s="20">
        <v>3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3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9" t="s">
        <v>17</v>
      </c>
      <c r="F142" s="150"/>
      <c r="G142" s="150"/>
      <c r="H142" s="150"/>
      <c r="I142" s="150"/>
      <c r="J142" s="151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2" t="s">
        <v>18</v>
      </c>
      <c r="F143" s="153"/>
      <c r="G143" s="153"/>
      <c r="H143" s="153"/>
      <c r="I143" s="15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9" t="s">
        <v>19</v>
      </c>
      <c r="F147" s="150"/>
      <c r="G147" s="150"/>
      <c r="H147" s="150"/>
      <c r="I147" s="150"/>
      <c r="J147" s="151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2" t="s">
        <v>19</v>
      </c>
      <c r="F148" s="153"/>
      <c r="G148" s="153"/>
      <c r="H148" s="153"/>
      <c r="I148" s="154"/>
      <c r="J148" s="20">
        <v>1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1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40" t="s">
        <v>20</v>
      </c>
      <c r="E154" s="141"/>
      <c r="F154" s="141"/>
      <c r="G154" s="141"/>
      <c r="H154" s="141"/>
      <c r="I154" s="141"/>
      <c r="J154" s="142"/>
      <c r="K154" s="111"/>
      <c r="L154" s="111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46" t="str">
        <f>+'[1]ACUM-MAYO'!A162</f>
        <v>ORDINARIA</v>
      </c>
      <c r="F155" s="147"/>
      <c r="G155" s="147"/>
      <c r="H155" s="148"/>
      <c r="I155" s="48">
        <v>2</v>
      </c>
      <c r="J155" s="23">
        <v>1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46" t="str">
        <f>+'[1]ACUM-MAYO'!A163</f>
        <v>FUNDAMENTAL</v>
      </c>
      <c r="F156" s="147"/>
      <c r="G156" s="147"/>
      <c r="H156" s="148"/>
      <c r="I156" s="48">
        <v>0</v>
      </c>
      <c r="J156" s="24">
        <v>0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10">
        <v>4</v>
      </c>
      <c r="E157" s="146" t="str">
        <f>+'[1]ACUM-MAYO'!A165</f>
        <v>RESERVADA</v>
      </c>
      <c r="F157" s="147"/>
      <c r="G157" s="147"/>
      <c r="H157" s="148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46" t="s">
        <v>28</v>
      </c>
      <c r="F158" s="147"/>
      <c r="G158" s="147"/>
      <c r="H158" s="148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v>2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40" t="s">
        <v>21</v>
      </c>
      <c r="E183" s="141"/>
      <c r="F183" s="141"/>
      <c r="G183" s="141"/>
      <c r="H183" s="141"/>
      <c r="I183" s="141"/>
      <c r="J183" s="142"/>
      <c r="K183" s="111"/>
      <c r="L183" s="111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46" t="str">
        <f>+'[1]ACUM-MAYO'!A173</f>
        <v>ECONOMICA ADMINISTRATIVA</v>
      </c>
      <c r="F184" s="147"/>
      <c r="G184" s="147"/>
      <c r="H184" s="148"/>
      <c r="I184" s="48">
        <v>1</v>
      </c>
      <c r="J184" s="32">
        <v>0.5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46" t="str">
        <f>+'[1]ACUM-MAYO'!A174</f>
        <v>TRAMITE</v>
      </c>
      <c r="F185" s="147"/>
      <c r="G185" s="147"/>
      <c r="H185" s="148"/>
      <c r="I185" s="48">
        <v>0</v>
      </c>
      <c r="J185" s="15"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46" t="str">
        <f>+'[1]ACUM-MAYO'!A175</f>
        <v>SERV. PUB.</v>
      </c>
      <c r="F186" s="147"/>
      <c r="G186" s="147"/>
      <c r="H186" s="148"/>
      <c r="I186" s="101">
        <v>1</v>
      </c>
      <c r="J186" s="15">
        <v>0.5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46" t="str">
        <f>+'[1]ACUM-MAYO'!A176</f>
        <v>LEGAL</v>
      </c>
      <c r="F187" s="147"/>
      <c r="G187" s="147"/>
      <c r="H187" s="148"/>
      <c r="I187" s="48">
        <v>0</v>
      </c>
      <c r="J187" s="33">
        <v>0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2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40" t="s">
        <v>22</v>
      </c>
      <c r="E210" s="141"/>
      <c r="F210" s="141"/>
      <c r="G210" s="141"/>
      <c r="H210" s="141"/>
      <c r="I210" s="141"/>
      <c r="J210" s="142"/>
      <c r="K210" s="111"/>
      <c r="L210" s="111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2</v>
      </c>
      <c r="J212" s="32"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05"/>
      <c r="H214" s="106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2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2" t="s">
        <v>23</v>
      </c>
      <c r="E237" s="183"/>
      <c r="F237" s="183"/>
      <c r="G237" s="184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80" t="s">
        <v>33</v>
      </c>
      <c r="F238" s="181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07" t="s">
        <v>34</v>
      </c>
      <c r="F239" s="108"/>
      <c r="G239" s="58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80" t="s">
        <v>31</v>
      </c>
      <c r="F240" s="181"/>
      <c r="G240" s="5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80" t="s">
        <v>30</v>
      </c>
      <c r="F241" s="181"/>
      <c r="G241" s="5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76" t="s">
        <v>5</v>
      </c>
      <c r="F242" s="177"/>
      <c r="G242" s="57">
        <f>SUM(G238:G241)</f>
        <v>2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8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D237:G237"/>
    <mergeCell ref="E238:F238"/>
    <mergeCell ref="E240:F240"/>
    <mergeCell ref="E241:F241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opLeftCell="D1" zoomScale="88" zoomScaleNormal="88" workbookViewId="0">
      <selection activeCell="G242" sqref="G242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5" t="s">
        <v>32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3"/>
      <c r="Q13" s="1"/>
    </row>
    <row r="14" spans="1:17" ht="43.5" customHeight="1" thickBot="1" x14ac:dyDescent="0.85">
      <c r="A14" s="1"/>
      <c r="B14" s="157" t="s">
        <v>40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160" t="s">
        <v>0</v>
      </c>
      <c r="D20" s="161"/>
      <c r="E20" s="161"/>
      <c r="F20" s="162"/>
      <c r="G20" s="59"/>
      <c r="H20" s="160" t="s">
        <v>1</v>
      </c>
      <c r="I20" s="161"/>
      <c r="J20" s="161"/>
      <c r="K20" s="161"/>
      <c r="L20" s="162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116">
        <v>1</v>
      </c>
      <c r="E22" s="116">
        <v>4</v>
      </c>
      <c r="F22" s="66">
        <f>SUM(C22:E22)</f>
        <v>5</v>
      </c>
      <c r="G22" s="67"/>
      <c r="H22" s="64">
        <v>2</v>
      </c>
      <c r="I22" s="64">
        <v>3</v>
      </c>
      <c r="J22" s="64">
        <v>0</v>
      </c>
      <c r="K22" s="64">
        <v>0</v>
      </c>
      <c r="L22" s="66">
        <f>SUM(H22:K22)</f>
        <v>5</v>
      </c>
      <c r="M22" s="5"/>
      <c r="N22" s="5"/>
      <c r="O22" s="5"/>
      <c r="P22" s="1"/>
      <c r="Q22" s="1"/>
    </row>
    <row r="23" spans="1:17" ht="16.5" thickBot="1" x14ac:dyDescent="0.35">
      <c r="A23" s="1"/>
      <c r="C23" s="64" t="s">
        <v>35</v>
      </c>
      <c r="D23" s="104">
        <v>0.2</v>
      </c>
      <c r="E23" s="104">
        <v>0.8</v>
      </c>
      <c r="F23" s="69">
        <v>1</v>
      </c>
      <c r="G23" s="67"/>
      <c r="H23" s="68">
        <v>0.4</v>
      </c>
      <c r="I23" s="68">
        <v>0.6</v>
      </c>
      <c r="J23" s="68">
        <v>0</v>
      </c>
      <c r="K23" s="68">
        <v>0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9" t="s">
        <v>10</v>
      </c>
      <c r="E43" s="159"/>
      <c r="F43" s="159"/>
      <c r="G43" s="159"/>
      <c r="H43" s="159"/>
      <c r="I43" s="159"/>
      <c r="J43" s="159"/>
      <c r="K43" s="159"/>
      <c r="L43" s="159"/>
      <c r="M43" s="159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67">
        <v>0</v>
      </c>
      <c r="K44" s="168"/>
      <c r="L44" s="169"/>
      <c r="M44" s="74">
        <f>+J44/J61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70">
        <v>0</v>
      </c>
      <c r="K45" s="171"/>
      <c r="L45" s="172"/>
      <c r="M45" s="68">
        <f>+J45/J61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70">
        <v>0</v>
      </c>
      <c r="K46" s="171"/>
      <c r="L46" s="172"/>
      <c r="M46" s="68">
        <f>+J46/J61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70">
        <v>2</v>
      </c>
      <c r="K47" s="171"/>
      <c r="L47" s="172"/>
      <c r="M47" s="68">
        <f>+J47/J61</f>
        <v>0.4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70">
        <v>0</v>
      </c>
      <c r="K48" s="171"/>
      <c r="L48" s="172"/>
      <c r="M48" s="68">
        <f>+J48/J61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70">
        <v>1</v>
      </c>
      <c r="K49" s="171"/>
      <c r="L49" s="172"/>
      <c r="M49" s="68">
        <f>+J49/J61</f>
        <v>0.2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70">
        <v>0</v>
      </c>
      <c r="K50" s="171"/>
      <c r="L50" s="172"/>
      <c r="M50" s="68">
        <f>+J50/J61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70">
        <v>0</v>
      </c>
      <c r="K51" s="171"/>
      <c r="L51" s="172"/>
      <c r="M51" s="68">
        <f>+J51/J61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70">
        <v>0</v>
      </c>
      <c r="K52" s="171"/>
      <c r="L52" s="172"/>
      <c r="M52" s="68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70">
        <v>0</v>
      </c>
      <c r="K53" s="171"/>
      <c r="L53" s="172"/>
      <c r="M53" s="68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70">
        <v>2</v>
      </c>
      <c r="K54" s="171"/>
      <c r="L54" s="172"/>
      <c r="M54" s="68">
        <f>+J54/J61</f>
        <v>0.4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70">
        <v>0</v>
      </c>
      <c r="K55" s="171"/>
      <c r="L55" s="172"/>
      <c r="M55" s="68">
        <f>+J55/J61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70">
        <v>0</v>
      </c>
      <c r="K56" s="171"/>
      <c r="L56" s="172"/>
      <c r="M56" s="68">
        <f>+J56/J61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70">
        <v>0</v>
      </c>
      <c r="K57" s="171"/>
      <c r="L57" s="172"/>
      <c r="M57" s="68">
        <f>+J57/J61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70">
        <v>0</v>
      </c>
      <c r="K58" s="171"/>
      <c r="L58" s="172"/>
      <c r="M58" s="68">
        <f>+J58/J61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70">
        <v>0</v>
      </c>
      <c r="K59" s="171"/>
      <c r="L59" s="172"/>
      <c r="M59" s="68">
        <f>+J59/J61</f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3">
        <f>SUM(J44:J59)</f>
        <v>5</v>
      </c>
      <c r="K61" s="174"/>
      <c r="L61" s="175"/>
      <c r="M61" s="11">
        <f>SUM(M44:M59)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3" t="s">
        <v>11</v>
      </c>
      <c r="E95" s="164"/>
      <c r="F95" s="164"/>
      <c r="G95" s="164"/>
      <c r="H95" s="164"/>
      <c r="I95" s="164"/>
      <c r="J95" s="165"/>
      <c r="K95" s="115"/>
      <c r="L95" s="115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4</v>
      </c>
      <c r="J96" s="86">
        <f>+I96/I102</f>
        <v>0.8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1</v>
      </c>
      <c r="J97" s="86">
        <f>I97/I102</f>
        <v>0.2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143" t="s">
        <v>29</v>
      </c>
      <c r="F98" s="144"/>
      <c r="G98" s="144"/>
      <c r="H98" s="145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5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166"/>
      <c r="E105" s="166"/>
      <c r="F105" s="166"/>
      <c r="G105" s="166"/>
      <c r="H105" s="166"/>
      <c r="I105" s="166"/>
      <c r="J105" s="166"/>
      <c r="K105" s="115"/>
      <c r="L105" s="115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0" t="s">
        <v>13</v>
      </c>
      <c r="F132" s="141"/>
      <c r="G132" s="141"/>
      <c r="H132" s="141"/>
      <c r="I132" s="141"/>
      <c r="J132" s="142"/>
      <c r="K132" s="115"/>
      <c r="L132" s="115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2" t="s">
        <v>14</v>
      </c>
      <c r="F133" s="153"/>
      <c r="G133" s="153"/>
      <c r="H133" s="153"/>
      <c r="I133" s="154"/>
      <c r="J133" s="18">
        <v>7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7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0" t="s">
        <v>15</v>
      </c>
      <c r="F137" s="141"/>
      <c r="G137" s="141"/>
      <c r="H137" s="141"/>
      <c r="I137" s="141"/>
      <c r="J137" s="142"/>
      <c r="K137" s="115"/>
      <c r="L137" s="115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2" t="s">
        <v>16</v>
      </c>
      <c r="F138" s="153"/>
      <c r="G138" s="153"/>
      <c r="H138" s="153"/>
      <c r="I138" s="15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9" t="s">
        <v>17</v>
      </c>
      <c r="F142" s="150"/>
      <c r="G142" s="150"/>
      <c r="H142" s="150"/>
      <c r="I142" s="150"/>
      <c r="J142" s="151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2" t="s">
        <v>18</v>
      </c>
      <c r="F143" s="153"/>
      <c r="G143" s="153"/>
      <c r="H143" s="153"/>
      <c r="I143" s="15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9" t="s">
        <v>19</v>
      </c>
      <c r="F147" s="150"/>
      <c r="G147" s="150"/>
      <c r="H147" s="150"/>
      <c r="I147" s="150"/>
      <c r="J147" s="151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2" t="s">
        <v>19</v>
      </c>
      <c r="F148" s="153"/>
      <c r="G148" s="153"/>
      <c r="H148" s="153"/>
      <c r="I148" s="154"/>
      <c r="J148" s="20">
        <v>0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0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40" t="s">
        <v>20</v>
      </c>
      <c r="E154" s="141"/>
      <c r="F154" s="141"/>
      <c r="G154" s="141"/>
      <c r="H154" s="141"/>
      <c r="I154" s="141"/>
      <c r="J154" s="142"/>
      <c r="K154" s="115"/>
      <c r="L154" s="115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46" t="str">
        <f>+'[1]ACUM-MAYO'!A162</f>
        <v>ORDINARIA</v>
      </c>
      <c r="F155" s="147"/>
      <c r="G155" s="147"/>
      <c r="H155" s="148"/>
      <c r="I155" s="48">
        <v>4</v>
      </c>
      <c r="J155" s="23">
        <f>+I155/I160</f>
        <v>0.8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46" t="str">
        <f>+'[1]ACUM-MAYO'!A163</f>
        <v>FUNDAMENTAL</v>
      </c>
      <c r="F156" s="147"/>
      <c r="G156" s="147"/>
      <c r="H156" s="148"/>
      <c r="I156" s="48">
        <v>1</v>
      </c>
      <c r="J156" s="24">
        <f>+I156/I160</f>
        <v>0.2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14">
        <v>4</v>
      </c>
      <c r="E157" s="146" t="str">
        <f>+'[1]ACUM-MAYO'!A165</f>
        <v>RESERVADA</v>
      </c>
      <c r="F157" s="147"/>
      <c r="G157" s="147"/>
      <c r="H157" s="148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46" t="s">
        <v>28</v>
      </c>
      <c r="F158" s="147"/>
      <c r="G158" s="147"/>
      <c r="H158" s="148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5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40" t="s">
        <v>21</v>
      </c>
      <c r="E183" s="141"/>
      <c r="F183" s="141"/>
      <c r="G183" s="141"/>
      <c r="H183" s="141"/>
      <c r="I183" s="141"/>
      <c r="J183" s="142"/>
      <c r="K183" s="115"/>
      <c r="L183" s="115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46" t="str">
        <f>+'[1]ACUM-MAYO'!A173</f>
        <v>ECONOMICA ADMINISTRATIVA</v>
      </c>
      <c r="F184" s="147"/>
      <c r="G184" s="147"/>
      <c r="H184" s="148"/>
      <c r="I184" s="48">
        <v>2</v>
      </c>
      <c r="J184" s="32">
        <f>+I184/I189</f>
        <v>0.4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46" t="str">
        <f>+'[1]ACUM-MAYO'!A174</f>
        <v>TRAMITE</v>
      </c>
      <c r="F185" s="147"/>
      <c r="G185" s="147"/>
      <c r="H185" s="148"/>
      <c r="I185" s="48">
        <v>1</v>
      </c>
      <c r="J185" s="15">
        <f>+I185/I189</f>
        <v>0.2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46" t="str">
        <f>+'[1]ACUM-MAYO'!A175</f>
        <v>SERV. PUB.</v>
      </c>
      <c r="F186" s="147"/>
      <c r="G186" s="147"/>
      <c r="H186" s="148"/>
      <c r="I186" s="101">
        <v>1</v>
      </c>
      <c r="J186" s="15">
        <f>+I186/I189</f>
        <v>0.2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46" t="str">
        <f>+'[1]ACUM-MAYO'!A176</f>
        <v>LEGAL</v>
      </c>
      <c r="F187" s="147"/>
      <c r="G187" s="147"/>
      <c r="H187" s="148"/>
      <c r="I187" s="48">
        <v>1</v>
      </c>
      <c r="J187" s="33">
        <f>+I187/I189</f>
        <v>0.2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5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40" t="s">
        <v>22</v>
      </c>
      <c r="E210" s="141"/>
      <c r="F210" s="141"/>
      <c r="G210" s="141"/>
      <c r="H210" s="141"/>
      <c r="I210" s="141"/>
      <c r="J210" s="142"/>
      <c r="K210" s="115"/>
      <c r="L210" s="115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1</v>
      </c>
      <c r="J211" s="32">
        <f>+I211/I216</f>
        <v>0.2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4</v>
      </c>
      <c r="J212" s="32">
        <f>+I212/I216</f>
        <v>0.8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12"/>
      <c r="H214" s="113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5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2" t="s">
        <v>23</v>
      </c>
      <c r="E237" s="183"/>
      <c r="F237" s="183"/>
      <c r="G237" s="184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80" t="s">
        <v>33</v>
      </c>
      <c r="F238" s="181"/>
      <c r="G238" s="58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17" t="s">
        <v>34</v>
      </c>
      <c r="F239" s="118"/>
      <c r="G239" s="58">
        <v>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80" t="s">
        <v>31</v>
      </c>
      <c r="F240" s="181"/>
      <c r="G240" s="5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80" t="s">
        <v>30</v>
      </c>
      <c r="F241" s="181"/>
      <c r="G241" s="56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76" t="s">
        <v>5</v>
      </c>
      <c r="F242" s="177"/>
      <c r="G242" s="57">
        <f>SUM(G238:G241)</f>
        <v>5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8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opLeftCell="B82" zoomScale="88" zoomScaleNormal="88" workbookViewId="0">
      <selection activeCell="J96" sqref="J96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5" t="s">
        <v>32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3"/>
      <c r="Q13" s="1"/>
    </row>
    <row r="14" spans="1:17" ht="43.5" customHeight="1" thickBot="1" x14ac:dyDescent="0.85">
      <c r="A14" s="1"/>
      <c r="B14" s="157" t="s">
        <v>41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160" t="s">
        <v>0</v>
      </c>
      <c r="D20" s="161"/>
      <c r="E20" s="161"/>
      <c r="F20" s="162"/>
      <c r="G20" s="59"/>
      <c r="H20" s="160" t="s">
        <v>1</v>
      </c>
      <c r="I20" s="161"/>
      <c r="J20" s="161"/>
      <c r="K20" s="161"/>
      <c r="L20" s="162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123">
        <v>0</v>
      </c>
      <c r="E22" s="123">
        <v>14</v>
      </c>
      <c r="F22" s="66">
        <f>SUM(C22:E22)</f>
        <v>14</v>
      </c>
      <c r="G22" s="67"/>
      <c r="H22" s="64">
        <v>2</v>
      </c>
      <c r="I22" s="64">
        <v>2</v>
      </c>
      <c r="J22" s="64">
        <v>2</v>
      </c>
      <c r="K22" s="64">
        <v>8</v>
      </c>
      <c r="L22" s="66">
        <f>SUM(H22:K22)</f>
        <v>14</v>
      </c>
      <c r="M22" s="5"/>
      <c r="N22" s="5"/>
      <c r="O22" s="5"/>
      <c r="P22" s="1"/>
      <c r="Q22" s="1"/>
    </row>
    <row r="23" spans="1:17" ht="16.5" thickBot="1" x14ac:dyDescent="0.35">
      <c r="A23" s="1"/>
      <c r="C23" s="6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0.14000000000000001</v>
      </c>
      <c r="I23" s="68">
        <v>0.14000000000000001</v>
      </c>
      <c r="J23" s="68">
        <v>0.14000000000000001</v>
      </c>
      <c r="K23" s="68">
        <v>0.57999999999999996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9" t="s">
        <v>10</v>
      </c>
      <c r="E43" s="159"/>
      <c r="F43" s="159"/>
      <c r="G43" s="159"/>
      <c r="H43" s="159"/>
      <c r="I43" s="159"/>
      <c r="J43" s="159"/>
      <c r="K43" s="159"/>
      <c r="L43" s="159"/>
      <c r="M43" s="159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67">
        <v>0</v>
      </c>
      <c r="K44" s="168"/>
      <c r="L44" s="169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70">
        <v>0</v>
      </c>
      <c r="K45" s="171"/>
      <c r="L45" s="172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70">
        <v>0</v>
      </c>
      <c r="K46" s="171"/>
      <c r="L46" s="172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70">
        <v>5</v>
      </c>
      <c r="K47" s="171"/>
      <c r="L47" s="172"/>
      <c r="M47" s="68">
        <v>0.36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70">
        <v>0</v>
      </c>
      <c r="K48" s="171"/>
      <c r="L48" s="172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70">
        <v>4</v>
      </c>
      <c r="K49" s="171"/>
      <c r="L49" s="172"/>
      <c r="M49" s="68">
        <v>0.28000000000000003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70">
        <v>0</v>
      </c>
      <c r="K50" s="171"/>
      <c r="L50" s="172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70">
        <v>0</v>
      </c>
      <c r="K51" s="171"/>
      <c r="L51" s="172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70">
        <v>0</v>
      </c>
      <c r="K52" s="171"/>
      <c r="L52" s="172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70">
        <v>0</v>
      </c>
      <c r="K53" s="171"/>
      <c r="L53" s="172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70">
        <v>5</v>
      </c>
      <c r="K54" s="171"/>
      <c r="L54" s="172"/>
      <c r="M54" s="68">
        <v>0.36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70">
        <v>0</v>
      </c>
      <c r="K55" s="171"/>
      <c r="L55" s="172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70">
        <v>0</v>
      </c>
      <c r="K56" s="171"/>
      <c r="L56" s="172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70">
        <v>0</v>
      </c>
      <c r="K57" s="171"/>
      <c r="L57" s="172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70">
        <v>0</v>
      </c>
      <c r="K58" s="171"/>
      <c r="L58" s="172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70">
        <v>0</v>
      </c>
      <c r="K59" s="171"/>
      <c r="L59" s="172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3">
        <f>SUM(J44:J59)</f>
        <v>14</v>
      </c>
      <c r="K61" s="174"/>
      <c r="L61" s="175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3" t="s">
        <v>11</v>
      </c>
      <c r="E95" s="164"/>
      <c r="F95" s="164"/>
      <c r="G95" s="164"/>
      <c r="H95" s="164"/>
      <c r="I95" s="164"/>
      <c r="J95" s="165"/>
      <c r="K95" s="125"/>
      <c r="L95" s="125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14</v>
      </c>
      <c r="J96" s="86">
        <f>+I96/I102</f>
        <v>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0</v>
      </c>
      <c r="J97" s="86">
        <f>+I97/I102</f>
        <v>0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143" t="s">
        <v>29</v>
      </c>
      <c r="F98" s="144"/>
      <c r="G98" s="144"/>
      <c r="H98" s="145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14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166"/>
      <c r="E105" s="166"/>
      <c r="F105" s="166"/>
      <c r="G105" s="166"/>
      <c r="H105" s="166"/>
      <c r="I105" s="166"/>
      <c r="J105" s="166"/>
      <c r="K105" s="125"/>
      <c r="L105" s="125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0" t="s">
        <v>13</v>
      </c>
      <c r="F132" s="141"/>
      <c r="G132" s="141"/>
      <c r="H132" s="141"/>
      <c r="I132" s="141"/>
      <c r="J132" s="142"/>
      <c r="K132" s="125"/>
      <c r="L132" s="125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2" t="s">
        <v>14</v>
      </c>
      <c r="F133" s="153"/>
      <c r="G133" s="153"/>
      <c r="H133" s="153"/>
      <c r="I133" s="154"/>
      <c r="J133" s="18">
        <v>33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33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0" t="s">
        <v>15</v>
      </c>
      <c r="F137" s="141"/>
      <c r="G137" s="141"/>
      <c r="H137" s="141"/>
      <c r="I137" s="141"/>
      <c r="J137" s="142"/>
      <c r="K137" s="125"/>
      <c r="L137" s="125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2" t="s">
        <v>16</v>
      </c>
      <c r="F138" s="153"/>
      <c r="G138" s="153"/>
      <c r="H138" s="153"/>
      <c r="I138" s="15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9" t="s">
        <v>17</v>
      </c>
      <c r="F142" s="150"/>
      <c r="G142" s="150"/>
      <c r="H142" s="150"/>
      <c r="I142" s="150"/>
      <c r="J142" s="151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2" t="s">
        <v>18</v>
      </c>
      <c r="F143" s="153"/>
      <c r="G143" s="153"/>
      <c r="H143" s="153"/>
      <c r="I143" s="15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9" t="s">
        <v>19</v>
      </c>
      <c r="F147" s="150"/>
      <c r="G147" s="150"/>
      <c r="H147" s="150"/>
      <c r="I147" s="150"/>
      <c r="J147" s="151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2" t="s">
        <v>19</v>
      </c>
      <c r="F148" s="153"/>
      <c r="G148" s="153"/>
      <c r="H148" s="153"/>
      <c r="I148" s="154"/>
      <c r="J148" s="20">
        <v>5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5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40" t="s">
        <v>20</v>
      </c>
      <c r="E154" s="141"/>
      <c r="F154" s="141"/>
      <c r="G154" s="141"/>
      <c r="H154" s="141"/>
      <c r="I154" s="141"/>
      <c r="J154" s="142"/>
      <c r="K154" s="125"/>
      <c r="L154" s="125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46" t="str">
        <f>+'[1]ACUM-MAYO'!A162</f>
        <v>ORDINARIA</v>
      </c>
      <c r="F155" s="147"/>
      <c r="G155" s="147"/>
      <c r="H155" s="148"/>
      <c r="I155" s="48">
        <v>10</v>
      </c>
      <c r="J155" s="23">
        <v>0.72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46" t="str">
        <f>+'[1]ACUM-MAYO'!A163</f>
        <v>FUNDAMENTAL</v>
      </c>
      <c r="F156" s="147"/>
      <c r="G156" s="147"/>
      <c r="H156" s="148"/>
      <c r="I156" s="48">
        <v>4</v>
      </c>
      <c r="J156" s="24">
        <v>0.28000000000000003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24">
        <v>4</v>
      </c>
      <c r="E157" s="146" t="str">
        <f>+'[1]ACUM-MAYO'!A165</f>
        <v>RESERVADA</v>
      </c>
      <c r="F157" s="147"/>
      <c r="G157" s="147"/>
      <c r="H157" s="148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46" t="s">
        <v>28</v>
      </c>
      <c r="F158" s="147"/>
      <c r="G158" s="147"/>
      <c r="H158" s="148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14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40" t="s">
        <v>21</v>
      </c>
      <c r="E183" s="141"/>
      <c r="F183" s="141"/>
      <c r="G183" s="141"/>
      <c r="H183" s="141"/>
      <c r="I183" s="141"/>
      <c r="J183" s="142"/>
      <c r="K183" s="125"/>
      <c r="L183" s="125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46" t="str">
        <f>+'[1]ACUM-MAYO'!A173</f>
        <v>ECONOMICA ADMINISTRATIVA</v>
      </c>
      <c r="F184" s="147"/>
      <c r="G184" s="147"/>
      <c r="H184" s="148"/>
      <c r="I184" s="48">
        <v>3</v>
      </c>
      <c r="J184" s="32">
        <v>0.22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46" t="str">
        <f>+'[1]ACUM-MAYO'!A174</f>
        <v>TRAMITE</v>
      </c>
      <c r="F185" s="147"/>
      <c r="G185" s="147"/>
      <c r="H185" s="148"/>
      <c r="I185" s="48">
        <v>2</v>
      </c>
      <c r="J185" s="15">
        <v>0.14000000000000001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46" t="str">
        <f>+'[1]ACUM-MAYO'!A175</f>
        <v>SERV. PUB.</v>
      </c>
      <c r="F186" s="147"/>
      <c r="G186" s="147"/>
      <c r="H186" s="148"/>
      <c r="I186" s="101">
        <v>5</v>
      </c>
      <c r="J186" s="15">
        <v>0.36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46" t="str">
        <f>+'[1]ACUM-MAYO'!A176</f>
        <v>LEGAL</v>
      </c>
      <c r="F187" s="147"/>
      <c r="G187" s="147"/>
      <c r="H187" s="148"/>
      <c r="I187" s="48">
        <v>4</v>
      </c>
      <c r="J187" s="33">
        <v>0.28000000000000003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14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40" t="s">
        <v>22</v>
      </c>
      <c r="E210" s="141"/>
      <c r="F210" s="141"/>
      <c r="G210" s="141"/>
      <c r="H210" s="141"/>
      <c r="I210" s="141"/>
      <c r="J210" s="142"/>
      <c r="K210" s="125"/>
      <c r="L210" s="125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14</v>
      </c>
      <c r="J212" s="32"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19"/>
      <c r="H214" s="120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14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2" t="s">
        <v>23</v>
      </c>
      <c r="E237" s="183"/>
      <c r="F237" s="183"/>
      <c r="G237" s="184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80" t="s">
        <v>33</v>
      </c>
      <c r="F238" s="181"/>
      <c r="G238" s="58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21" t="s">
        <v>34</v>
      </c>
      <c r="F239" s="122"/>
      <c r="G239" s="58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80" t="s">
        <v>31</v>
      </c>
      <c r="F240" s="181"/>
      <c r="G240" s="5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80" t="s">
        <v>30</v>
      </c>
      <c r="F241" s="181"/>
      <c r="G241" s="56">
        <v>4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76" t="s">
        <v>5</v>
      </c>
      <c r="F242" s="177"/>
      <c r="G242" s="57">
        <f>SUM(G238:G241)</f>
        <v>9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8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D237:G237"/>
    <mergeCell ref="E238:F238"/>
    <mergeCell ref="E240:F240"/>
    <mergeCell ref="E241:F241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opLeftCell="E1" zoomScale="88" zoomScaleNormal="88" workbookViewId="0">
      <selection activeCell="L139" sqref="L139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5" t="s">
        <v>32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3"/>
      <c r="Q13" s="1"/>
    </row>
    <row r="14" spans="1:17" ht="43.5" customHeight="1" thickBot="1" x14ac:dyDescent="0.85">
      <c r="A14" s="1"/>
      <c r="B14" s="157" t="s">
        <v>42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160" t="s">
        <v>0</v>
      </c>
      <c r="D20" s="161"/>
      <c r="E20" s="161"/>
      <c r="F20" s="162"/>
      <c r="G20" s="59"/>
      <c r="H20" s="160" t="s">
        <v>1</v>
      </c>
      <c r="I20" s="161"/>
      <c r="J20" s="161"/>
      <c r="K20" s="161"/>
      <c r="L20" s="162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130">
        <v>0</v>
      </c>
      <c r="E22" s="130">
        <v>6</v>
      </c>
      <c r="F22" s="66">
        <f>SUM(C22:E22)</f>
        <v>6</v>
      </c>
      <c r="G22" s="67"/>
      <c r="H22" s="64">
        <v>0</v>
      </c>
      <c r="I22" s="64">
        <v>2</v>
      </c>
      <c r="J22" s="64">
        <v>1</v>
      </c>
      <c r="K22" s="64">
        <v>3</v>
      </c>
      <c r="L22" s="66">
        <f>SUM(H22:K22)</f>
        <v>6</v>
      </c>
      <c r="M22" s="5"/>
      <c r="N22" s="5"/>
      <c r="O22" s="5"/>
      <c r="P22" s="1"/>
      <c r="Q22" s="1"/>
    </row>
    <row r="23" spans="1:17" ht="16.5" thickBot="1" x14ac:dyDescent="0.35">
      <c r="A23" s="1"/>
      <c r="C23" s="10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</v>
      </c>
      <c r="I23" s="68">
        <v>0.33</v>
      </c>
      <c r="J23" s="68">
        <v>0.17</v>
      </c>
      <c r="K23" s="68">
        <v>0.5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9" t="s">
        <v>10</v>
      </c>
      <c r="E43" s="159"/>
      <c r="F43" s="159"/>
      <c r="G43" s="159"/>
      <c r="H43" s="159"/>
      <c r="I43" s="159"/>
      <c r="J43" s="159"/>
      <c r="K43" s="159"/>
      <c r="L43" s="159"/>
      <c r="M43" s="159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67">
        <v>0</v>
      </c>
      <c r="K44" s="168"/>
      <c r="L44" s="169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70">
        <v>0</v>
      </c>
      <c r="K45" s="171"/>
      <c r="L45" s="172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70">
        <v>0</v>
      </c>
      <c r="K46" s="171"/>
      <c r="L46" s="172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70">
        <v>4</v>
      </c>
      <c r="K47" s="171"/>
      <c r="L47" s="172"/>
      <c r="M47" s="68">
        <v>0.66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70">
        <v>0</v>
      </c>
      <c r="K48" s="171"/>
      <c r="L48" s="172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70">
        <v>1</v>
      </c>
      <c r="K49" s="171"/>
      <c r="L49" s="172"/>
      <c r="M49" s="68">
        <v>0.17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70">
        <v>0</v>
      </c>
      <c r="K50" s="171"/>
      <c r="L50" s="172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70">
        <v>0</v>
      </c>
      <c r="K51" s="171"/>
      <c r="L51" s="172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70">
        <v>1</v>
      </c>
      <c r="K52" s="171"/>
      <c r="L52" s="172"/>
      <c r="M52" s="68">
        <v>0.17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70">
        <v>0</v>
      </c>
      <c r="K53" s="171"/>
      <c r="L53" s="172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70">
        <v>0</v>
      </c>
      <c r="K54" s="171"/>
      <c r="L54" s="172"/>
      <c r="M54" s="68"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70">
        <v>0</v>
      </c>
      <c r="K55" s="171"/>
      <c r="L55" s="172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70">
        <v>0</v>
      </c>
      <c r="K56" s="171"/>
      <c r="L56" s="172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70">
        <v>0</v>
      </c>
      <c r="K57" s="171"/>
      <c r="L57" s="172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70">
        <v>0</v>
      </c>
      <c r="K58" s="171"/>
      <c r="L58" s="172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70">
        <v>0</v>
      </c>
      <c r="K59" s="171"/>
      <c r="L59" s="172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3">
        <f>SUM(J44:J59)</f>
        <v>6</v>
      </c>
      <c r="K61" s="174"/>
      <c r="L61" s="175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3" t="s">
        <v>11</v>
      </c>
      <c r="E95" s="164"/>
      <c r="F95" s="164"/>
      <c r="G95" s="164"/>
      <c r="H95" s="164"/>
      <c r="I95" s="164"/>
      <c r="J95" s="165"/>
      <c r="K95" s="129"/>
      <c r="L95" s="129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6</v>
      </c>
      <c r="J96" s="86">
        <f>+I96/I102</f>
        <v>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0</v>
      </c>
      <c r="J97" s="86">
        <f>+I97/I102</f>
        <v>0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143" t="s">
        <v>29</v>
      </c>
      <c r="F98" s="144"/>
      <c r="G98" s="144"/>
      <c r="H98" s="145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6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166"/>
      <c r="E105" s="166"/>
      <c r="F105" s="166"/>
      <c r="G105" s="166"/>
      <c r="H105" s="166"/>
      <c r="I105" s="166"/>
      <c r="J105" s="166"/>
      <c r="K105" s="129"/>
      <c r="L105" s="129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0" t="s">
        <v>13</v>
      </c>
      <c r="F132" s="141"/>
      <c r="G132" s="141"/>
      <c r="H132" s="141"/>
      <c r="I132" s="141"/>
      <c r="J132" s="142"/>
      <c r="K132" s="129"/>
      <c r="L132" s="129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2" t="s">
        <v>14</v>
      </c>
      <c r="F133" s="153"/>
      <c r="G133" s="153"/>
      <c r="H133" s="153"/>
      <c r="I133" s="154"/>
      <c r="J133" s="18">
        <v>15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15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0" t="s">
        <v>15</v>
      </c>
      <c r="F137" s="141"/>
      <c r="G137" s="141"/>
      <c r="H137" s="141"/>
      <c r="I137" s="141"/>
      <c r="J137" s="142"/>
      <c r="K137" s="129"/>
      <c r="L137" s="129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2" t="s">
        <v>16</v>
      </c>
      <c r="F138" s="153"/>
      <c r="G138" s="153"/>
      <c r="H138" s="153"/>
      <c r="I138" s="154"/>
      <c r="J138" s="20">
        <v>2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2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9" t="s">
        <v>17</v>
      </c>
      <c r="F142" s="150"/>
      <c r="G142" s="150"/>
      <c r="H142" s="150"/>
      <c r="I142" s="150"/>
      <c r="J142" s="151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2" t="s">
        <v>18</v>
      </c>
      <c r="F143" s="153"/>
      <c r="G143" s="153"/>
      <c r="H143" s="153"/>
      <c r="I143" s="15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9" t="s">
        <v>19</v>
      </c>
      <c r="F147" s="150"/>
      <c r="G147" s="150"/>
      <c r="H147" s="150"/>
      <c r="I147" s="150"/>
      <c r="J147" s="151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2" t="s">
        <v>19</v>
      </c>
      <c r="F148" s="153"/>
      <c r="G148" s="153"/>
      <c r="H148" s="153"/>
      <c r="I148" s="154"/>
      <c r="J148" s="20">
        <v>1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1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40" t="s">
        <v>20</v>
      </c>
      <c r="E154" s="141"/>
      <c r="F154" s="141"/>
      <c r="G154" s="141"/>
      <c r="H154" s="141"/>
      <c r="I154" s="141"/>
      <c r="J154" s="142"/>
      <c r="K154" s="129"/>
      <c r="L154" s="129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46" t="str">
        <f>+'[1]ACUM-MAYO'!A162</f>
        <v>ORDINARIA</v>
      </c>
      <c r="F155" s="147"/>
      <c r="G155" s="147"/>
      <c r="H155" s="148"/>
      <c r="I155" s="48">
        <v>1</v>
      </c>
      <c r="J155" s="23">
        <f>+I155/I160</f>
        <v>0.5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46" t="str">
        <f>+'[1]ACUM-MAYO'!A163</f>
        <v>FUNDAMENTAL</v>
      </c>
      <c r="F156" s="147"/>
      <c r="G156" s="147"/>
      <c r="H156" s="148"/>
      <c r="I156" s="48">
        <v>1</v>
      </c>
      <c r="J156" s="24">
        <f>+I156/I160</f>
        <v>0.5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28">
        <v>4</v>
      </c>
      <c r="E157" s="146" t="str">
        <f>+'[1]ACUM-MAYO'!A165</f>
        <v>RESERVADA</v>
      </c>
      <c r="F157" s="147"/>
      <c r="G157" s="147"/>
      <c r="H157" s="148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46" t="s">
        <v>28</v>
      </c>
      <c r="F158" s="147"/>
      <c r="G158" s="147"/>
      <c r="H158" s="148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/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2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40" t="s">
        <v>21</v>
      </c>
      <c r="E183" s="141"/>
      <c r="F183" s="141"/>
      <c r="G183" s="141"/>
      <c r="H183" s="141"/>
      <c r="I183" s="141"/>
      <c r="J183" s="142"/>
      <c r="K183" s="129"/>
      <c r="L183" s="129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46" t="str">
        <f>+'[1]ACUM-MAYO'!A173</f>
        <v>ECONOMICA ADMINISTRATIVA</v>
      </c>
      <c r="F184" s="147"/>
      <c r="G184" s="147"/>
      <c r="H184" s="148"/>
      <c r="I184" s="48">
        <v>4</v>
      </c>
      <c r="J184" s="32">
        <f>+I184/I189</f>
        <v>0.66666666666666663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46" t="str">
        <f>+'[1]ACUM-MAYO'!A174</f>
        <v>TRAMITE</v>
      </c>
      <c r="F185" s="147"/>
      <c r="G185" s="147"/>
      <c r="H185" s="148"/>
      <c r="I185" s="48">
        <v>0</v>
      </c>
      <c r="J185" s="15">
        <f>+I185/I189</f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46" t="str">
        <f>+'[1]ACUM-MAYO'!A175</f>
        <v>SERV. PUB.</v>
      </c>
      <c r="F186" s="147"/>
      <c r="G186" s="147"/>
      <c r="H186" s="148"/>
      <c r="I186" s="101">
        <v>0</v>
      </c>
      <c r="J186" s="15">
        <f>+I186/I189</f>
        <v>0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46" t="str">
        <f>+'[1]ACUM-MAYO'!A176</f>
        <v>LEGAL</v>
      </c>
      <c r="F187" s="147"/>
      <c r="G187" s="147"/>
      <c r="H187" s="148"/>
      <c r="I187" s="48">
        <v>2</v>
      </c>
      <c r="J187" s="33">
        <f>+I187/I189</f>
        <v>0.33333333333333331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6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40" t="s">
        <v>22</v>
      </c>
      <c r="E210" s="141"/>
      <c r="F210" s="141"/>
      <c r="G210" s="141"/>
      <c r="H210" s="141"/>
      <c r="I210" s="141"/>
      <c r="J210" s="142"/>
      <c r="K210" s="129"/>
      <c r="L210" s="129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f>+I211/I216</f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6</v>
      </c>
      <c r="J212" s="32">
        <f>+I212/I216</f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26"/>
      <c r="H214" s="127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SUM(I211:I214)</f>
        <v>6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2" t="s">
        <v>23</v>
      </c>
      <c r="E237" s="183"/>
      <c r="F237" s="183"/>
      <c r="G237" s="184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80" t="s">
        <v>33</v>
      </c>
      <c r="F238" s="181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31" t="s">
        <v>34</v>
      </c>
      <c r="F239" s="132"/>
      <c r="G239" s="58">
        <v>4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80" t="s">
        <v>31</v>
      </c>
      <c r="F240" s="181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80" t="s">
        <v>30</v>
      </c>
      <c r="F241" s="181"/>
      <c r="G241" s="5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76" t="s">
        <v>5</v>
      </c>
      <c r="F242" s="177"/>
      <c r="G242" s="57">
        <f>SUM(G238:G241)</f>
        <v>6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8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abSelected="1" topLeftCell="B1" zoomScale="88" zoomScaleNormal="88" workbookViewId="0">
      <selection activeCell="H241" sqref="H24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5" t="s">
        <v>32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3"/>
      <c r="Q13" s="1"/>
    </row>
    <row r="14" spans="1:17" ht="43.5" customHeight="1" thickBot="1" x14ac:dyDescent="0.85">
      <c r="A14" s="1"/>
      <c r="B14" s="157" t="s">
        <v>43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160" t="s">
        <v>0</v>
      </c>
      <c r="D20" s="161"/>
      <c r="E20" s="161"/>
      <c r="F20" s="162"/>
      <c r="G20" s="59"/>
      <c r="H20" s="160" t="s">
        <v>1</v>
      </c>
      <c r="I20" s="161"/>
      <c r="J20" s="161"/>
      <c r="K20" s="161"/>
      <c r="L20" s="162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137">
        <v>0</v>
      </c>
      <c r="E22" s="137">
        <v>10</v>
      </c>
      <c r="F22" s="66">
        <f>SUM(C22:E22)</f>
        <v>10</v>
      </c>
      <c r="G22" s="67"/>
      <c r="H22" s="64">
        <v>2</v>
      </c>
      <c r="I22" s="64">
        <v>6</v>
      </c>
      <c r="J22" s="64">
        <v>0</v>
      </c>
      <c r="K22" s="64">
        <v>2</v>
      </c>
      <c r="L22" s="66">
        <f>SUM(H22:K22)</f>
        <v>10</v>
      </c>
      <c r="M22" s="5"/>
      <c r="N22" s="5"/>
      <c r="O22" s="5"/>
      <c r="P22" s="1"/>
      <c r="Q22" s="1"/>
    </row>
    <row r="23" spans="1:17" ht="16.5" thickBot="1" x14ac:dyDescent="0.35">
      <c r="A23" s="1"/>
      <c r="C23" s="10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0.2</v>
      </c>
      <c r="I23" s="68">
        <v>0.6</v>
      </c>
      <c r="J23" s="68">
        <v>0</v>
      </c>
      <c r="K23" s="68">
        <v>0.2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9" t="s">
        <v>10</v>
      </c>
      <c r="E43" s="159"/>
      <c r="F43" s="159"/>
      <c r="G43" s="159"/>
      <c r="H43" s="159"/>
      <c r="I43" s="159"/>
      <c r="J43" s="159"/>
      <c r="K43" s="159"/>
      <c r="L43" s="159"/>
      <c r="M43" s="159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67">
        <v>0</v>
      </c>
      <c r="K44" s="168"/>
      <c r="L44" s="169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70">
        <v>0</v>
      </c>
      <c r="K45" s="171"/>
      <c r="L45" s="172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70">
        <v>0</v>
      </c>
      <c r="K46" s="171"/>
      <c r="L46" s="172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70">
        <v>3</v>
      </c>
      <c r="K47" s="171"/>
      <c r="L47" s="172"/>
      <c r="M47" s="68">
        <v>0.3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70">
        <v>0</v>
      </c>
      <c r="K48" s="171"/>
      <c r="L48" s="172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70">
        <v>6</v>
      </c>
      <c r="K49" s="171"/>
      <c r="L49" s="172"/>
      <c r="M49" s="68">
        <v>0.6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70">
        <v>0</v>
      </c>
      <c r="K50" s="171"/>
      <c r="L50" s="172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70">
        <v>0</v>
      </c>
      <c r="K51" s="171"/>
      <c r="L51" s="172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70">
        <v>0</v>
      </c>
      <c r="K52" s="171"/>
      <c r="L52" s="172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70">
        <v>0</v>
      </c>
      <c r="K53" s="171"/>
      <c r="L53" s="172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70">
        <v>1</v>
      </c>
      <c r="K54" s="171"/>
      <c r="L54" s="172"/>
      <c r="M54" s="68">
        <v>0.1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70">
        <v>0</v>
      </c>
      <c r="K55" s="171"/>
      <c r="L55" s="172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70">
        <v>0</v>
      </c>
      <c r="K56" s="171"/>
      <c r="L56" s="172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70">
        <v>0</v>
      </c>
      <c r="K57" s="171"/>
      <c r="L57" s="172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70">
        <v>0</v>
      </c>
      <c r="K58" s="171"/>
      <c r="L58" s="172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70">
        <v>0</v>
      </c>
      <c r="K59" s="171"/>
      <c r="L59" s="172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3">
        <f>SUM(J44:J59)</f>
        <v>10</v>
      </c>
      <c r="K61" s="174"/>
      <c r="L61" s="175"/>
      <c r="M61" s="11">
        <f>SUM(M44:M60)</f>
        <v>0.99999999999999989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3" t="s">
        <v>11</v>
      </c>
      <c r="E95" s="164"/>
      <c r="F95" s="164"/>
      <c r="G95" s="164"/>
      <c r="H95" s="164"/>
      <c r="I95" s="164"/>
      <c r="J95" s="165"/>
      <c r="K95" s="136"/>
      <c r="L95" s="136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10</v>
      </c>
      <c r="J96" s="86">
        <f>+I96/I102</f>
        <v>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0</v>
      </c>
      <c r="J97" s="86">
        <f>+I97/I102</f>
        <v>0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143" t="s">
        <v>29</v>
      </c>
      <c r="F98" s="144"/>
      <c r="G98" s="144"/>
      <c r="H98" s="145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10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166"/>
      <c r="E105" s="166"/>
      <c r="F105" s="166"/>
      <c r="G105" s="166"/>
      <c r="H105" s="166"/>
      <c r="I105" s="166"/>
      <c r="J105" s="166"/>
      <c r="K105" s="136"/>
      <c r="L105" s="136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0" t="s">
        <v>13</v>
      </c>
      <c r="F132" s="141"/>
      <c r="G132" s="141"/>
      <c r="H132" s="141"/>
      <c r="I132" s="141"/>
      <c r="J132" s="142"/>
      <c r="K132" s="136"/>
      <c r="L132" s="136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2" t="s">
        <v>14</v>
      </c>
      <c r="F133" s="153"/>
      <c r="G133" s="153"/>
      <c r="H133" s="153"/>
      <c r="I133" s="154"/>
      <c r="J133" s="18">
        <v>13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13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0" t="s">
        <v>15</v>
      </c>
      <c r="F137" s="141"/>
      <c r="G137" s="141"/>
      <c r="H137" s="141"/>
      <c r="I137" s="141"/>
      <c r="J137" s="142"/>
      <c r="K137" s="136"/>
      <c r="L137" s="136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2" t="s">
        <v>16</v>
      </c>
      <c r="F138" s="153"/>
      <c r="G138" s="153"/>
      <c r="H138" s="153"/>
      <c r="I138" s="154"/>
      <c r="J138" s="20">
        <v>5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5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9" t="s">
        <v>17</v>
      </c>
      <c r="F142" s="150"/>
      <c r="G142" s="150"/>
      <c r="H142" s="150"/>
      <c r="I142" s="150"/>
      <c r="J142" s="151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2" t="s">
        <v>18</v>
      </c>
      <c r="F143" s="153"/>
      <c r="G143" s="153"/>
      <c r="H143" s="153"/>
      <c r="I143" s="15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9" t="s">
        <v>19</v>
      </c>
      <c r="F147" s="150"/>
      <c r="G147" s="150"/>
      <c r="H147" s="150"/>
      <c r="I147" s="150"/>
      <c r="J147" s="151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2" t="s">
        <v>19</v>
      </c>
      <c r="F148" s="153"/>
      <c r="G148" s="153"/>
      <c r="H148" s="153"/>
      <c r="I148" s="154"/>
      <c r="J148" s="20">
        <v>4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4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40" t="s">
        <v>20</v>
      </c>
      <c r="E154" s="141"/>
      <c r="F154" s="141"/>
      <c r="G154" s="141"/>
      <c r="H154" s="141"/>
      <c r="I154" s="141"/>
      <c r="J154" s="142"/>
      <c r="K154" s="136"/>
      <c r="L154" s="136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46" t="str">
        <f>+'[1]ACUM-MAYO'!A162</f>
        <v>ORDINARIA</v>
      </c>
      <c r="F155" s="147"/>
      <c r="G155" s="147"/>
      <c r="H155" s="148"/>
      <c r="I155" s="48">
        <v>3</v>
      </c>
      <c r="J155" s="23">
        <f>+I155/I160</f>
        <v>0.3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46" t="str">
        <f>+'[1]ACUM-MAYO'!A163</f>
        <v>FUNDAMENTAL</v>
      </c>
      <c r="F156" s="147"/>
      <c r="G156" s="147"/>
      <c r="H156" s="148"/>
      <c r="I156" s="48">
        <v>7</v>
      </c>
      <c r="J156" s="24">
        <f>+I156/I160</f>
        <v>0.7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35">
        <v>4</v>
      </c>
      <c r="E157" s="146" t="str">
        <f>+'[1]ACUM-MAYO'!A165</f>
        <v>RESERVADA</v>
      </c>
      <c r="F157" s="147"/>
      <c r="G157" s="147"/>
      <c r="H157" s="148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46" t="s">
        <v>28</v>
      </c>
      <c r="F158" s="147"/>
      <c r="G158" s="147"/>
      <c r="H158" s="148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/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10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40" t="s">
        <v>21</v>
      </c>
      <c r="E183" s="141"/>
      <c r="F183" s="141"/>
      <c r="G183" s="141"/>
      <c r="H183" s="141"/>
      <c r="I183" s="141"/>
      <c r="J183" s="142"/>
      <c r="K183" s="136"/>
      <c r="L183" s="136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46" t="str">
        <f>+'[1]ACUM-MAYO'!A173</f>
        <v>ECONOMICA ADMINISTRATIVA</v>
      </c>
      <c r="F184" s="147"/>
      <c r="G184" s="147"/>
      <c r="H184" s="148"/>
      <c r="I184" s="48">
        <v>5</v>
      </c>
      <c r="J184" s="32">
        <f>+I184/I189</f>
        <v>0.5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46" t="str">
        <f>+'[1]ACUM-MAYO'!A174</f>
        <v>TRAMITE</v>
      </c>
      <c r="F185" s="147"/>
      <c r="G185" s="147"/>
      <c r="H185" s="148"/>
      <c r="I185" s="48">
        <v>2</v>
      </c>
      <c r="J185" s="15">
        <f>+I185/I189</f>
        <v>0.2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46" t="str">
        <f>+'[1]ACUM-MAYO'!A175</f>
        <v>SERV. PUB.</v>
      </c>
      <c r="F186" s="147"/>
      <c r="G186" s="147"/>
      <c r="H186" s="148"/>
      <c r="I186" s="101">
        <v>0</v>
      </c>
      <c r="J186" s="15">
        <f>+I186/I189</f>
        <v>0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46" t="str">
        <f>+'[1]ACUM-MAYO'!A176</f>
        <v>LEGAL</v>
      </c>
      <c r="F187" s="147"/>
      <c r="G187" s="147"/>
      <c r="H187" s="148"/>
      <c r="I187" s="48">
        <v>3</v>
      </c>
      <c r="J187" s="33">
        <f>+I187/I189</f>
        <v>0.3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10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40" t="s">
        <v>22</v>
      </c>
      <c r="E210" s="141"/>
      <c r="F210" s="141"/>
      <c r="G210" s="141"/>
      <c r="H210" s="141"/>
      <c r="I210" s="141"/>
      <c r="J210" s="142"/>
      <c r="K210" s="136"/>
      <c r="L210" s="136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f>+I211/I216</f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10</v>
      </c>
      <c r="J212" s="32">
        <f>+I212/I216</f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33"/>
      <c r="H214" s="134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SUM(I211:I214)</f>
        <v>10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2" t="s">
        <v>23</v>
      </c>
      <c r="E237" s="183"/>
      <c r="F237" s="183"/>
      <c r="G237" s="184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80" t="s">
        <v>33</v>
      </c>
      <c r="F238" s="181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38" t="s">
        <v>34</v>
      </c>
      <c r="F239" s="139"/>
      <c r="G239" s="58">
        <v>5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80" t="s">
        <v>31</v>
      </c>
      <c r="F240" s="181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80" t="s">
        <v>30</v>
      </c>
      <c r="F241" s="181"/>
      <c r="G241" s="56">
        <v>5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76" t="s">
        <v>5</v>
      </c>
      <c r="F242" s="177"/>
      <c r="G242" s="57">
        <f>SUM(G238:G241)</f>
        <v>10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8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2020-08-18T14:58:30Z</cp:lastPrinted>
  <dcterms:created xsi:type="dcterms:W3CDTF">2016-07-14T16:59:51Z</dcterms:created>
  <dcterms:modified xsi:type="dcterms:W3CDTF">2020-09-03T18:18:28Z</dcterms:modified>
</cp:coreProperties>
</file>