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firstSheet="2" activeTab="7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9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2" i="9" l="1"/>
  <c r="I216" i="9"/>
  <c r="J213" i="9" s="1"/>
  <c r="E214" i="9"/>
  <c r="E213" i="9"/>
  <c r="J212" i="9"/>
  <c r="E212" i="9"/>
  <c r="J211" i="9"/>
  <c r="E211" i="9"/>
  <c r="I189" i="9"/>
  <c r="J187" i="9" s="1"/>
  <c r="E187" i="9"/>
  <c r="E186" i="9"/>
  <c r="E185" i="9"/>
  <c r="E184" i="9"/>
  <c r="I160" i="9"/>
  <c r="J158" i="9" s="1"/>
  <c r="E157" i="9"/>
  <c r="E156" i="9"/>
  <c r="E155" i="9"/>
  <c r="J149" i="9"/>
  <c r="J144" i="9"/>
  <c r="J139" i="9"/>
  <c r="J134" i="9"/>
  <c r="I102" i="9"/>
  <c r="J99" i="9" s="1"/>
  <c r="J100" i="9"/>
  <c r="J96" i="9"/>
  <c r="M61" i="9"/>
  <c r="J61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L23" i="9"/>
  <c r="F23" i="9"/>
  <c r="L22" i="9"/>
  <c r="F22" i="9"/>
  <c r="J214" i="9" l="1"/>
  <c r="J216" i="9" s="1"/>
  <c r="J155" i="9"/>
  <c r="J156" i="9"/>
  <c r="J157" i="9"/>
  <c r="J102" i="9"/>
  <c r="J97" i="9"/>
  <c r="J98" i="9"/>
  <c r="J160" i="9"/>
  <c r="J184" i="9"/>
  <c r="J186" i="9"/>
  <c r="J185" i="9"/>
  <c r="J211" i="7"/>
  <c r="I216" i="7"/>
  <c r="J213" i="7" s="1"/>
  <c r="J187" i="7"/>
  <c r="J186" i="7"/>
  <c r="J185" i="7"/>
  <c r="J184" i="7"/>
  <c r="J160" i="7"/>
  <c r="I160" i="7"/>
  <c r="J158" i="7" s="1"/>
  <c r="J99" i="7"/>
  <c r="J97" i="7"/>
  <c r="L23" i="7"/>
  <c r="F23" i="7"/>
  <c r="J97" i="6"/>
  <c r="J99" i="6"/>
  <c r="L22" i="7"/>
  <c r="J189" i="9" l="1"/>
  <c r="J214" i="7"/>
  <c r="J212" i="7"/>
  <c r="J155" i="7"/>
  <c r="J156" i="7"/>
  <c r="J157" i="7"/>
  <c r="J214" i="5"/>
  <c r="J213" i="5"/>
  <c r="J212" i="5"/>
  <c r="J211" i="5"/>
  <c r="J187" i="5"/>
  <c r="J186" i="5"/>
  <c r="J185" i="5"/>
  <c r="J184" i="5"/>
  <c r="J158" i="5"/>
  <c r="J157" i="5"/>
  <c r="J156" i="5"/>
  <c r="J155" i="5"/>
  <c r="I160" i="5"/>
  <c r="M61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L23" i="5"/>
  <c r="L22" i="5"/>
  <c r="J160" i="6" l="1"/>
  <c r="I160" i="6"/>
  <c r="L23" i="6"/>
  <c r="L22" i="6"/>
  <c r="F22" i="6"/>
  <c r="I160" i="3" l="1"/>
  <c r="L22" i="3"/>
  <c r="G242" i="7" l="1"/>
  <c r="J216" i="7"/>
  <c r="E214" i="7"/>
  <c r="E213" i="7"/>
  <c r="E212" i="7"/>
  <c r="E211" i="7"/>
  <c r="J189" i="7"/>
  <c r="I189" i="7"/>
  <c r="E187" i="7"/>
  <c r="E186" i="7"/>
  <c r="E185" i="7"/>
  <c r="E184" i="7"/>
  <c r="E157" i="7"/>
  <c r="E156" i="7"/>
  <c r="E155" i="7"/>
  <c r="J149" i="7"/>
  <c r="J144" i="7"/>
  <c r="J139" i="7"/>
  <c r="J134" i="7"/>
  <c r="I102" i="7"/>
  <c r="J98" i="7" s="1"/>
  <c r="J61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F22" i="7"/>
  <c r="J96" i="7" l="1"/>
  <c r="J100" i="7"/>
  <c r="G242" i="6"/>
  <c r="J216" i="6"/>
  <c r="I216" i="6"/>
  <c r="E214" i="6"/>
  <c r="E213" i="6"/>
  <c r="E212" i="6"/>
  <c r="E211" i="6"/>
  <c r="J189" i="6"/>
  <c r="I189" i="6"/>
  <c r="E187" i="6"/>
  <c r="E186" i="6"/>
  <c r="E185" i="6"/>
  <c r="E184" i="6"/>
  <c r="E157" i="6"/>
  <c r="E156" i="6"/>
  <c r="E155" i="6"/>
  <c r="J149" i="6"/>
  <c r="J144" i="6"/>
  <c r="J139" i="6"/>
  <c r="J134" i="6"/>
  <c r="I102" i="6"/>
  <c r="J100" i="6" s="1"/>
  <c r="M61" i="6"/>
  <c r="J61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F23" i="6"/>
  <c r="J96" i="6" l="1"/>
  <c r="J102" i="7"/>
  <c r="J98" i="6"/>
  <c r="G242" i="5"/>
  <c r="J216" i="5"/>
  <c r="I216" i="5"/>
  <c r="E214" i="5"/>
  <c r="E213" i="5"/>
  <c r="E212" i="5"/>
  <c r="E211" i="5"/>
  <c r="J189" i="5"/>
  <c r="I189" i="5"/>
  <c r="E187" i="5"/>
  <c r="E186" i="5"/>
  <c r="E185" i="5"/>
  <c r="E184" i="5"/>
  <c r="E157" i="5"/>
  <c r="E156" i="5"/>
  <c r="E155" i="5"/>
  <c r="J149" i="5"/>
  <c r="J144" i="5"/>
  <c r="J139" i="5"/>
  <c r="J134" i="5"/>
  <c r="I102" i="5"/>
  <c r="J98" i="5" s="1"/>
  <c r="J61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F22" i="5"/>
  <c r="J102" i="6" l="1"/>
  <c r="J99" i="5"/>
  <c r="J97" i="5"/>
  <c r="J96" i="5"/>
  <c r="J100" i="5"/>
  <c r="G242" i="4"/>
  <c r="J216" i="4"/>
  <c r="I216" i="4"/>
  <c r="E214" i="4"/>
  <c r="E213" i="4"/>
  <c r="E212" i="4"/>
  <c r="E211" i="4"/>
  <c r="J189" i="4"/>
  <c r="I189" i="4"/>
  <c r="E187" i="4"/>
  <c r="E186" i="4"/>
  <c r="E185" i="4"/>
  <c r="E184" i="4"/>
  <c r="E157" i="4"/>
  <c r="E156" i="4"/>
  <c r="E155" i="4"/>
  <c r="J149" i="4"/>
  <c r="J144" i="4"/>
  <c r="J139" i="4"/>
  <c r="J134" i="4"/>
  <c r="I102" i="4"/>
  <c r="J100" i="4" s="1"/>
  <c r="J97" i="4"/>
  <c r="M61" i="4"/>
  <c r="J61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F22" i="4"/>
  <c r="J98" i="4" l="1"/>
  <c r="J99" i="4"/>
  <c r="J96" i="4"/>
  <c r="J102" i="5"/>
  <c r="G242" i="3"/>
  <c r="J216" i="3"/>
  <c r="I216" i="3"/>
  <c r="E214" i="3"/>
  <c r="E213" i="3"/>
  <c r="E212" i="3"/>
  <c r="E211" i="3"/>
  <c r="J189" i="3"/>
  <c r="I189" i="3"/>
  <c r="E187" i="3"/>
  <c r="E186" i="3"/>
  <c r="E185" i="3"/>
  <c r="E184" i="3"/>
  <c r="E157" i="3"/>
  <c r="E156" i="3"/>
  <c r="E155" i="3"/>
  <c r="J149" i="3"/>
  <c r="J144" i="3"/>
  <c r="J139" i="3"/>
  <c r="J134" i="3"/>
  <c r="I102" i="3"/>
  <c r="J99" i="3" s="1"/>
  <c r="M61" i="3"/>
  <c r="J61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F23" i="3"/>
  <c r="F22" i="3"/>
  <c r="J102" i="4" l="1"/>
  <c r="J96" i="3"/>
  <c r="J98" i="3"/>
  <c r="J100" i="3"/>
  <c r="J97" i="3"/>
  <c r="G242" i="2"/>
  <c r="J216" i="2"/>
  <c r="I216" i="2"/>
  <c r="E214" i="2"/>
  <c r="E213" i="2"/>
  <c r="E212" i="2"/>
  <c r="E211" i="2"/>
  <c r="J189" i="2"/>
  <c r="I189" i="2"/>
  <c r="E187" i="2"/>
  <c r="E186" i="2"/>
  <c r="E185" i="2"/>
  <c r="E184" i="2"/>
  <c r="E157" i="2"/>
  <c r="E156" i="2"/>
  <c r="E155" i="2"/>
  <c r="J149" i="2"/>
  <c r="J144" i="2"/>
  <c r="J139" i="2"/>
  <c r="J134" i="2"/>
  <c r="I102" i="2"/>
  <c r="J98" i="2" s="1"/>
  <c r="M61" i="2"/>
  <c r="J61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F23" i="2"/>
  <c r="F22" i="2"/>
  <c r="J102" i="3" l="1"/>
  <c r="J99" i="2"/>
  <c r="J96" i="2"/>
  <c r="J97" i="2"/>
  <c r="J100" i="2"/>
  <c r="J102" i="2" s="1"/>
  <c r="F22" i="1"/>
  <c r="F2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55" i="1"/>
  <c r="E156" i="1"/>
  <c r="E157" i="1"/>
  <c r="E184" i="1"/>
  <c r="E185" i="1"/>
  <c r="E186" i="1"/>
  <c r="E187" i="1"/>
  <c r="E211" i="1"/>
  <c r="E212" i="1"/>
  <c r="E213" i="1"/>
  <c r="E214" i="1"/>
  <c r="G242" i="1"/>
  <c r="J61" i="1" l="1"/>
  <c r="I160" i="1" l="1"/>
  <c r="J149" i="1"/>
  <c r="J144" i="1"/>
  <c r="J139" i="1"/>
  <c r="J134" i="1"/>
  <c r="I216" i="1" l="1"/>
  <c r="I102" i="1"/>
  <c r="J99" i="1" s="1"/>
  <c r="I189" i="1"/>
  <c r="J98" i="1" l="1"/>
  <c r="J97" i="1"/>
  <c r="J96" i="1"/>
  <c r="J100" i="1"/>
  <c r="M61" i="1"/>
  <c r="J189" i="1" l="1"/>
  <c r="J216" i="1"/>
  <c r="J102" i="1"/>
  <c r="M61" i="7"/>
</calcChain>
</file>

<file path=xl/sharedStrings.xml><?xml version="1.0" encoding="utf-8"?>
<sst xmlns="http://schemas.openxmlformats.org/spreadsheetml/2006/main" count="390" uniqueCount="44">
  <si>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</si>
  <si>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</si>
  <si>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</si>
  <si>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</si>
  <si>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</si>
  <si>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</si>
  <si>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</si>
  <si>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</si>
  <si>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</si>
  <si>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</si>
  <si>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</si>
  <si>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</si>
  <si>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</si>
  <si>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</si>
  <si>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</si>
  <si>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</si>
  <si>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</si>
  <si>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</si>
  <si>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</si>
  <si>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</si>
  <si>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</si>
  <si>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</si>
  <si>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</si>
  <si>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</si>
  <si>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</si>
  <si>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</si>
  <si>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</si>
  <si>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</si>
  <si>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</si>
  <si>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</si>
  <si>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 xml:space="preserve">Unidad Jurídica, Transparencia y Buenas Prácticas </t>
  </si>
  <si>
    <t>Unidad de Programas para la Igualdad Sustantiva</t>
  </si>
  <si>
    <t>UNIDAD JURÍDICA, TRANSPARENCIA Y BUENAS PRÁCTICAS DEL INSTITUTO MUNICIPAL DE LAS MUJERES ZAPOPANAS PARA LA IGUALDAD SUSTANTIVA</t>
  </si>
  <si>
    <t xml:space="preserve">Unidad de Planeación </t>
  </si>
  <si>
    <t>Unidad de Administración</t>
  </si>
  <si>
    <t>%</t>
  </si>
  <si>
    <t>INFORMACIÓN ESTADÍSTICA ENERO 2020</t>
  </si>
  <si>
    <t>INFORMACIÓN ESTADÍSTICA FEBRERO 2020</t>
  </si>
  <si>
    <t>INFORMACIÓN ESTADÍSTICA MARZO 2020</t>
  </si>
  <si>
    <t>INFORMACIÓN ESTADÍSTICA ABRIL 2020</t>
  </si>
  <si>
    <t>INFORMACIÓN ESTADÍSTICA MAYO 2020</t>
  </si>
  <si>
    <t>INFORMACIÓN ESTADÍSTICA JUNIO 2020</t>
  </si>
  <si>
    <t>INFORMACIÓN ESTADÍSTICA JULIO 2020</t>
  </si>
  <si>
    <t>INFORMACIÓN ESTADÍSTICA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</si>
</sst>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/>
    <xf numFmtId="0" fontId="0" fillId="5" borderId="0" xfId="0" applyFill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2" fillId="5" borderId="0" xfId="0" applyFont="1" applyFill="1"/>
    <xf numFmtId="0" fontId="0" fillId="7" borderId="16" xfId="0" applyFill="1" applyBorder="1"/>
    <xf numFmtId="0" fontId="0" fillId="7" borderId="8" xfId="0" applyFill="1" applyBorder="1"/>
    <xf numFmtId="0" fontId="0" fillId="7" borderId="9" xfId="0" applyFill="1" applyBorder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7" borderId="10" xfId="2" applyFill="1" applyBorder="1" applyAlignment="1">
      <alignment horizontal="center"/>
    </xf>
    <xf numFmtId="9" fontId="0" fillId="5" borderId="0" xfId="1" applyFont="1" applyFill="1" applyAlignment="1">
      <alignment wrapText="1"/>
    </xf>
    <xf numFmtId="9" fontId="5" fillId="5" borderId="0" xfId="0" applyNumberFormat="1" applyFont="1" applyFill="1"/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9" fontId="0" fillId="5" borderId="0" xfId="1" applyFont="1" applyFill="1" applyAlignment="1">
      <alignment horizontal="right" wrapText="1"/>
    </xf>
    <xf numFmtId="9" fontId="5" fillId="5" borderId="0" xfId="1" applyFont="1" applyFill="1" applyAlignment="1">
      <alignment horizontal="right" wrapText="1"/>
    </xf>
    <xf numFmtId="0" fontId="4" fillId="5" borderId="0" xfId="0" applyFont="1" applyFill="1" applyAlignment="1">
      <alignment vertical="center" wrapText="1"/>
    </xf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11" fillId="5" borderId="0" xfId="0" applyFont="1" applyFill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/>
    <xf numFmtId="0" fontId="15" fillId="7" borderId="5" xfId="2" applyFont="1" applyFill="1" applyBorder="1"/>
    <xf numFmtId="0" fontId="15" fillId="7" borderId="6" xfId="2" applyFont="1" applyFill="1" applyBorder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/>
    <xf numFmtId="0" fontId="15" fillId="7" borderId="8" xfId="2" applyFont="1" applyFill="1" applyBorder="1"/>
    <xf numFmtId="0" fontId="15" fillId="7" borderId="9" xfId="2" applyFont="1" applyFill="1" applyBorder="1"/>
    <xf numFmtId="0" fontId="15" fillId="7" borderId="2" xfId="2" applyFont="1" applyFill="1" applyBorder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6" fillId="7" borderId="10" xfId="2" quotePrefix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9" fontId="12" fillId="7" borderId="10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7" borderId="23" xfId="2" applyFill="1" applyBorder="1" applyAlignment="1">
      <alignment horizontal="left" wrapText="1"/>
    </xf>
    <xf numFmtId="0" fontId="6" fillId="7" borderId="19" xfId="2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B9B-461C-8DF3-8A049879AC79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B9B-461C-8DF3-8A049879A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9B-461C-8DF3-8A049879AC79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B9B-461C-8DF3-8A049879AC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B9B-461C-8DF3-8A049879A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9B-461C-8DF3-8A049879AC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8738560"/>
        <c:axId val="98740096"/>
        <c:axId val="0"/>
      </c:bar3DChart>
      <c:catAx>
        <c:axId val="9873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8740096"/>
        <c:crosses val="autoZero"/>
        <c:auto val="1"/>
        <c:lblAlgn val="ctr"/>
        <c:lblOffset val="100"/>
        <c:noMultiLvlLbl val="0"/>
      </c:catAx>
      <c:valAx>
        <c:axId val="98740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873856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9DF-48C8-93ED-C5C3315A0EE2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9DF-48C8-93ED-C5C3315A0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DF-48C8-93ED-C5C3315A0EE2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9DF-48C8-93ED-C5C3315A0E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9DF-48C8-93ED-C5C3315A0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DF-48C8-93ED-C5C3315A0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0763136"/>
        <c:axId val="100764672"/>
        <c:axId val="0"/>
      </c:bar3DChart>
      <c:catAx>
        <c:axId val="100763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0764672"/>
        <c:crosses val="autoZero"/>
        <c:auto val="1"/>
        <c:lblAlgn val="ctr"/>
        <c:lblOffset val="100"/>
        <c:noMultiLvlLbl val="0"/>
      </c:catAx>
      <c:valAx>
        <c:axId val="100764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076313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'FEBRERO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5-474A-A12C-83B30A11D70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45-474A-A12C-83B30A11D70A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45-474A-A12C-83B30A11D70A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45-474A-A12C-83B30A11D70A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45-474A-A12C-83B30A11D70A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45-474A-A12C-83B30A11D70A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45-474A-A12C-83B30A11D70A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45-474A-A12C-83B30A11D70A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2020'!$I$96:$I$100</c:f>
              <c:numCache>
                <c:formatCode>General</c:formatCode>
                <c:ptCount val="5"/>
                <c:pt idx="0">
                  <c:v>14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945-474A-A12C-83B30A11D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256768"/>
        <c:axId val="98258304"/>
        <c:axId val="0"/>
      </c:bar3DChart>
      <c:catAx>
        <c:axId val="982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8258304"/>
        <c:crosses val="autoZero"/>
        <c:auto val="1"/>
        <c:lblAlgn val="ctr"/>
        <c:lblOffset val="100"/>
        <c:noMultiLvlLbl val="0"/>
      </c:catAx>
      <c:valAx>
        <c:axId val="98258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82567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3-4B36-80EE-FF90F1575E1D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F3-4B36-80EE-FF90F1575E1D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F3-4B36-80EE-FF90F1575E1D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3-4B36-80EE-FF90F1575E1D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3-4B36-80EE-FF90F1575E1D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3-4B36-80EE-FF90F1575E1D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3-4B36-80EE-FF90F1575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2020'!$I$155:$I$158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9F3-4B36-80EE-FF90F1575E1D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'FEBRERO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'FEBRERO 2020'!$J$155:$J$158</c:f>
              <c:numCache>
                <c:formatCode>0%</c:formatCode>
                <c:ptCount val="4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9F3-4B36-80EE-FF90F1575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0506240"/>
        <c:axId val="100508032"/>
        <c:axId val="0"/>
      </c:bar3DChart>
      <c:catAx>
        <c:axId val="10050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0508032"/>
        <c:crosses val="autoZero"/>
        <c:auto val="1"/>
        <c:lblAlgn val="ctr"/>
        <c:lblOffset val="100"/>
        <c:noMultiLvlLbl val="0"/>
      </c:catAx>
      <c:valAx>
        <c:axId val="100508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50624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62-4E8C-B861-112AFD44F6B9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62-4E8C-B861-112AFD44F6B9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2-4E8C-B861-112AFD44F6B9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62-4E8C-B861-112AFD44F6B9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62-4E8C-B861-112AFD44F6B9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A62-4E8C-B861-112AFD44F6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A62-4E8C-B861-112AFD44F6B9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62-4E8C-B861-112AFD44F6B9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A62-4E8C-B861-112AFD44F6B9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2020'!$I$211:$I$214</c:f>
              <c:numCache>
                <c:formatCode>General</c:formatCode>
                <c:ptCount val="4"/>
                <c:pt idx="0">
                  <c:v>1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A62-4E8C-B861-112AFD44F6B9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62-4E8C-B861-112AFD44F6B9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62-4E8C-B861-112AFD44F6B9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62-4E8C-B861-112AFD44F6B9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62-4E8C-B861-112AFD44F6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2020'!$J$211:$J$214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0.93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A62-4E8C-B861-112AFD44F6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538240"/>
        <c:axId val="100539776"/>
        <c:axId val="0"/>
      </c:bar3DChart>
      <c:catAx>
        <c:axId val="1005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0539776"/>
        <c:crosses val="autoZero"/>
        <c:auto val="1"/>
        <c:lblAlgn val="ctr"/>
        <c:lblOffset val="100"/>
        <c:noMultiLvlLbl val="0"/>
      </c:catAx>
      <c:valAx>
        <c:axId val="100539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5382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'FEBRERO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'FEBRERO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D-45BB-998B-D771D01DB8B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5D-45BB-998B-D771D01DB8BB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5D-45BB-998B-D771D01DB8BB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5D-45BB-998B-D771D01DB8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'FEBRERO 2020'!$C$23:$E$23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A5D-45BB-998B-D771D01DB8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585472"/>
        <c:axId val="100587008"/>
        <c:axId val="0"/>
      </c:bar3DChart>
      <c:catAx>
        <c:axId val="100585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0587008"/>
        <c:crosses val="autoZero"/>
        <c:auto val="1"/>
        <c:lblAlgn val="ctr"/>
        <c:lblOffset val="100"/>
        <c:noMultiLvlLbl val="0"/>
      </c:catAx>
      <c:valAx>
        <c:axId val="100587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058547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'FEBRERO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'FEBRERO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'FEBRERO 2020'!$H$22:$K$22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8-409C-89F4-DA5916C74DC7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8-409C-89F4-DA5916C74DC7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8-409C-89F4-DA5916C74DC7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8-409C-89F4-DA5916C74DC7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58-409C-89F4-DA5916C74DC7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58-409C-89F4-DA5916C74DC7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58-409C-89F4-DA5916C74D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'FEBRERO 2020'!$H$23:$K$23</c:f>
              <c:numCache>
                <c:formatCode>0%</c:formatCode>
                <c:ptCount val="4"/>
                <c:pt idx="0">
                  <c:v>0.2</c:v>
                </c:pt>
                <c:pt idx="1">
                  <c:v>0.4</c:v>
                </c:pt>
                <c:pt idx="2">
                  <c:v>7.0000000000000007E-2</c:v>
                </c:pt>
                <c:pt idx="3">
                  <c:v>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58-409C-89F4-DA5916C74D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072256"/>
        <c:axId val="101092352"/>
        <c:axId val="0"/>
      </c:bar3DChart>
      <c:catAx>
        <c:axId val="10107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092352"/>
        <c:crosses val="autoZero"/>
        <c:auto val="1"/>
        <c:lblAlgn val="ctr"/>
        <c:lblOffset val="100"/>
        <c:noMultiLvlLbl val="0"/>
      </c:catAx>
      <c:valAx>
        <c:axId val="101092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10722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FC-4B83-A812-D063B2ABA70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FC-4B83-A812-D063B2ABA70B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FC-4B83-A812-D063B2ABA70B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C-4B83-A812-D063B2ABA7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2020'!$I$184:$I$187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FC-4B83-A812-D063B2ABA70B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FC-4B83-A812-D063B2ABA70B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FC-4B83-A812-D063B2ABA70B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FC-4B83-A812-D063B2ABA70B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FC-4B83-A812-D063B2ABA7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'FEBRERO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'FEBRERO 2020'!$J$184:$J$187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2FC-4B83-A812-D063B2ABA7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227520"/>
        <c:axId val="101245696"/>
        <c:axId val="0"/>
      </c:bar3DChart>
      <c:catAx>
        <c:axId val="101227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1245696"/>
        <c:crosses val="autoZero"/>
        <c:auto val="1"/>
        <c:lblAlgn val="ctr"/>
        <c:lblOffset val="100"/>
        <c:noMultiLvlLbl val="0"/>
      </c:catAx>
      <c:valAx>
        <c:axId val="101245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2275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'FEBRERO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5E-4070-A969-12D0B70AB92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'FEBRERO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5E-4070-A969-12D0B70AB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33696"/>
        <c:axId val="101139584"/>
        <c:axId val="0"/>
      </c:bar3DChart>
      <c:catAx>
        <c:axId val="1011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139584"/>
        <c:crosses val="autoZero"/>
        <c:auto val="1"/>
        <c:lblAlgn val="ctr"/>
        <c:lblOffset val="100"/>
        <c:noMultiLvlLbl val="0"/>
      </c:catAx>
      <c:valAx>
        <c:axId val="101139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13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A-49B8-A523-951BF0FDA287}"/>
            </c:ext>
          </c:extLst>
        </c:ser>
        <c:ser>
          <c:idx val="1"/>
          <c:order val="1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EA-49B8-A523-951BF0FDA287}"/>
            </c:ext>
          </c:extLst>
        </c:ser>
        <c:ser>
          <c:idx val="2"/>
          <c:order val="2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EA-49B8-A523-951BF0FDA287}"/>
            </c:ext>
          </c:extLst>
        </c:ser>
        <c:ser>
          <c:idx val="3"/>
          <c:order val="3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EA-49B8-A523-951BF0FDA287}"/>
            </c:ext>
          </c:extLst>
        </c:ser>
        <c:ser>
          <c:idx val="4"/>
          <c:order val="4"/>
          <c:invertIfNegative val="0"/>
          <c:cat>
            <c:strRef>
              <c:f>'FEBRERO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EA-49B8-A523-951BF0FDA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55040"/>
        <c:axId val="101256576"/>
        <c:axId val="0"/>
      </c:bar3DChart>
      <c:catAx>
        <c:axId val="1012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256576"/>
        <c:crosses val="autoZero"/>
        <c:auto val="1"/>
        <c:lblAlgn val="ctr"/>
        <c:lblOffset val="100"/>
        <c:noMultiLvlLbl val="0"/>
      </c:catAx>
      <c:valAx>
        <c:axId val="10125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25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4A1-4B56-9FC4-98ABE21D88A5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A1-4B56-9FC4-98ABE21D88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1-4B56-9FC4-98ABE21D88A5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A1-4B56-9FC4-98ABE21D88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4A1-4B56-9FC4-98ABE21D88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1-4B56-9FC4-98ABE21D8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8782592"/>
        <c:axId val="98788480"/>
        <c:axId val="0"/>
      </c:bar3DChart>
      <c:catAx>
        <c:axId val="9878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8788480"/>
        <c:crosses val="autoZero"/>
        <c:auto val="1"/>
        <c:lblAlgn val="ctr"/>
        <c:lblOffset val="100"/>
        <c:noMultiLvlLbl val="0"/>
      </c:catAx>
      <c:valAx>
        <c:axId val="98788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8782592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'ENERO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66A-A49D-150CBB59FC4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66A-A49D-150CBB59FC41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66A-A49D-150CBB59FC41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93-4EC8-AF2D-5F0385551089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93-4EC8-AF2D-5F0385551089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66A-A49D-150CBB59FC41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66A-A49D-150CBB59FC41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66A-A49D-150CBB59FC41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2020'!$I$96:$I$100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8FA-466A-A49D-150CBB59F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664640"/>
        <c:axId val="99666176"/>
        <c:axId val="0"/>
      </c:bar3DChart>
      <c:catAx>
        <c:axId val="996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9666176"/>
        <c:crosses val="autoZero"/>
        <c:auto val="1"/>
        <c:lblAlgn val="ctr"/>
        <c:lblOffset val="100"/>
        <c:noMultiLvlLbl val="0"/>
      </c:catAx>
      <c:valAx>
        <c:axId val="99666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96646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'MARZO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A-46B1-99DE-14D8D79A8C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7A-46B1-99DE-14D8D79A8CB8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7A-46B1-99DE-14D8D79A8CB8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7A-46B1-99DE-14D8D79A8CB8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7A-46B1-99DE-14D8D79A8CB8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7A-46B1-99DE-14D8D79A8CB8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7A-46B1-99DE-14D8D79A8CB8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7A-46B1-99DE-14D8D79A8CB8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2020'!$I$96:$I$100</c:f>
              <c:numCache>
                <c:formatCode>General</c:formatCode>
                <c:ptCount val="5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F7A-46B1-99DE-14D8D79A8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844672"/>
        <c:axId val="98846208"/>
        <c:axId val="0"/>
      </c:bar3DChart>
      <c:catAx>
        <c:axId val="988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8846208"/>
        <c:crosses val="autoZero"/>
        <c:auto val="1"/>
        <c:lblAlgn val="ctr"/>
        <c:lblOffset val="100"/>
        <c:noMultiLvlLbl val="0"/>
      </c:catAx>
      <c:valAx>
        <c:axId val="9884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88446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B7-4630-9BCB-8B47F6CFB9A6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B7-4630-9BCB-8B47F6CFB9A6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B7-4630-9BCB-8B47F6CFB9A6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B7-4630-9BCB-8B47F6CFB9A6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B7-4630-9BCB-8B47F6CFB9A6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B7-4630-9BCB-8B47F6CFB9A6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B7-4630-9BCB-8B47F6CFB9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2020'!$I$155:$I$158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B7-4630-9BCB-8B47F6CFB9A6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'MARZO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'MARZO 2020'!$J$155:$J$158</c:f>
              <c:numCache>
                <c:formatCode>0%</c:formatCode>
                <c:ptCount val="4"/>
                <c:pt idx="0">
                  <c:v>0.86</c:v>
                </c:pt>
                <c:pt idx="1">
                  <c:v>0.14000000000000001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B7-4630-9BCB-8B47F6CFB9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8902784"/>
        <c:axId val="98904320"/>
        <c:axId val="0"/>
      </c:bar3DChart>
      <c:catAx>
        <c:axId val="989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8904320"/>
        <c:crosses val="autoZero"/>
        <c:auto val="1"/>
        <c:lblAlgn val="ctr"/>
        <c:lblOffset val="100"/>
        <c:noMultiLvlLbl val="0"/>
      </c:catAx>
      <c:valAx>
        <c:axId val="98904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90278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D-4619-9FB9-3E5406876CA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2D-4619-9FB9-3E5406876CAB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2D-4619-9FB9-3E5406876CAB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2D-4619-9FB9-3E5406876CAB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2D-4619-9FB9-3E5406876CAB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C2D-4619-9FB9-3E5406876C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C2D-4619-9FB9-3E5406876CAB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2D-4619-9FB9-3E5406876CAB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C2D-4619-9FB9-3E5406876CAB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2020'!$I$211:$I$214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C2D-4619-9FB9-3E5406876CAB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2D-4619-9FB9-3E5406876CAB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2D-4619-9FB9-3E5406876CAB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2D-4619-9FB9-3E5406876CAB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2D-4619-9FB9-3E5406876C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2020'!$J$211:$J$214</c:f>
              <c:numCache>
                <c:formatCode>0%</c:formatCode>
                <c:ptCount val="4"/>
                <c:pt idx="0">
                  <c:v>0.14000000000000001</c:v>
                </c:pt>
                <c:pt idx="1">
                  <c:v>0.86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C2D-4619-9FB9-3E5406876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925440"/>
        <c:axId val="100926976"/>
        <c:axId val="0"/>
      </c:bar3DChart>
      <c:catAx>
        <c:axId val="1009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0926976"/>
        <c:crosses val="autoZero"/>
        <c:auto val="1"/>
        <c:lblAlgn val="ctr"/>
        <c:lblOffset val="100"/>
        <c:noMultiLvlLbl val="0"/>
      </c:catAx>
      <c:valAx>
        <c:axId val="100926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9254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'MARZO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'MARZO 2020'!$C$22:$E$22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2-4E3D-8F8B-82E6C2B41A44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2-4E3D-8F8B-82E6C2B41A44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D2-4E3D-8F8B-82E6C2B41A44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2-4E3D-8F8B-82E6C2B41A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'MARZO 2020'!$C$23:$E$23</c:f>
              <c:numCache>
                <c:formatCode>General</c:formatCode>
                <c:ptCount val="3"/>
                <c:pt idx="0" formatCode="0%">
                  <c:v>0.14000000000000001</c:v>
                </c:pt>
                <c:pt idx="1">
                  <c:v>0</c:v>
                </c:pt>
                <c:pt idx="2" formatCode="0%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D2-4E3D-8F8B-82E6C2B41A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960128"/>
        <c:axId val="100961664"/>
        <c:axId val="0"/>
      </c:bar3DChart>
      <c:catAx>
        <c:axId val="100960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0961664"/>
        <c:crosses val="autoZero"/>
        <c:auto val="1"/>
        <c:lblAlgn val="ctr"/>
        <c:lblOffset val="100"/>
        <c:noMultiLvlLbl val="0"/>
      </c:catAx>
      <c:valAx>
        <c:axId val="100961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096012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'MARZO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'MARZO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'MARZO 2020'!$H$22:$K$22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99-4A99-BF1C-8CB692CEE3E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99-4A99-BF1C-8CB692CEE3E8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99-4A99-BF1C-8CB692CEE3E8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99-4A99-BF1C-8CB692CEE3E8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99-4A99-BF1C-8CB692CEE3E8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99-4A99-BF1C-8CB692CEE3E8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99-4A99-BF1C-8CB692CEE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'MARZO 2020'!$H$23:$K$23</c:f>
              <c:numCache>
                <c:formatCode>0%</c:formatCode>
                <c:ptCount val="4"/>
                <c:pt idx="0">
                  <c:v>0.44</c:v>
                </c:pt>
                <c:pt idx="1">
                  <c:v>0.28000000000000003</c:v>
                </c:pt>
                <c:pt idx="2">
                  <c:v>0</c:v>
                </c:pt>
                <c:pt idx="3">
                  <c:v>0.28000000000000003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99-4A99-BF1C-8CB692CEE3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004800"/>
        <c:axId val="101016704"/>
        <c:axId val="0"/>
      </c:bar3DChart>
      <c:catAx>
        <c:axId val="1010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016704"/>
        <c:crosses val="autoZero"/>
        <c:auto val="1"/>
        <c:lblAlgn val="ctr"/>
        <c:lblOffset val="100"/>
        <c:noMultiLvlLbl val="0"/>
      </c:catAx>
      <c:valAx>
        <c:axId val="101016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100480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BB-4115-B318-9A5F3E386BF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BB-4115-B318-9A5F3E386BF0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BB-4115-B318-9A5F3E386BF0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BB-4115-B318-9A5F3E386B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2020'!$I$184:$I$187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BB-4115-B318-9A5F3E386BF0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BB-4115-B318-9A5F3E386BF0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BB-4115-B318-9A5F3E386BF0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BB-4115-B318-9A5F3E386BF0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BB-4115-B318-9A5F3E386B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'MARZO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'MARZO 2020'!$J$184:$J$187</c:f>
              <c:numCache>
                <c:formatCode>0%</c:formatCode>
                <c:ptCount val="4"/>
                <c:pt idx="0">
                  <c:v>0.79</c:v>
                </c:pt>
                <c:pt idx="1">
                  <c:v>0</c:v>
                </c:pt>
                <c:pt idx="2">
                  <c:v>0.14000000000000001</c:v>
                </c:pt>
                <c:pt idx="3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1BB-4115-B318-9A5F3E386B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913344"/>
        <c:axId val="101914880"/>
        <c:axId val="0"/>
      </c:bar3DChart>
      <c:catAx>
        <c:axId val="10191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1914880"/>
        <c:crosses val="autoZero"/>
        <c:auto val="1"/>
        <c:lblAlgn val="ctr"/>
        <c:lblOffset val="100"/>
        <c:noMultiLvlLbl val="0"/>
      </c:catAx>
      <c:valAx>
        <c:axId val="101914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9133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'MARZO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89-4F26-94C1-2333EF8A734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'MARZO 2020'!$G$238:$G$241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89-4F26-94C1-2333EF8A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962496"/>
        <c:axId val="101964032"/>
        <c:axId val="0"/>
      </c:bar3DChart>
      <c:catAx>
        <c:axId val="1019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964032"/>
        <c:crosses val="autoZero"/>
        <c:auto val="1"/>
        <c:lblAlgn val="ctr"/>
        <c:lblOffset val="100"/>
        <c:noMultiLvlLbl val="0"/>
      </c:catAx>
      <c:valAx>
        <c:axId val="101964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96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64-4BAC-9D03-CFEF219179C6}"/>
            </c:ext>
          </c:extLst>
        </c:ser>
        <c:ser>
          <c:idx val="1"/>
          <c:order val="1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64-4BAC-9D03-CFEF219179C6}"/>
            </c:ext>
          </c:extLst>
        </c:ser>
        <c:ser>
          <c:idx val="2"/>
          <c:order val="2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64-4BAC-9D03-CFEF219179C6}"/>
            </c:ext>
          </c:extLst>
        </c:ser>
        <c:ser>
          <c:idx val="3"/>
          <c:order val="3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64-4BAC-9D03-CFEF219179C6}"/>
            </c:ext>
          </c:extLst>
        </c:ser>
        <c:ser>
          <c:idx val="4"/>
          <c:order val="4"/>
          <c:invertIfNegative val="0"/>
          <c:cat>
            <c:strRef>
              <c:f>'MARZO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64-4BAC-9D03-CFEF2191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825536"/>
        <c:axId val="101831424"/>
        <c:axId val="0"/>
      </c:bar3DChart>
      <c:catAx>
        <c:axId val="1018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31424"/>
        <c:crosses val="autoZero"/>
        <c:auto val="1"/>
        <c:lblAlgn val="ctr"/>
        <c:lblOffset val="100"/>
        <c:noMultiLvlLbl val="0"/>
      </c:catAx>
      <c:valAx>
        <c:axId val="10183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2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D57-4A06-87F4-7B48D3FA58E0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D57-4A06-87F4-7B48D3FA5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57-4A06-87F4-7B48D3FA58E0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D57-4A06-87F4-7B48D3FA58E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D57-4A06-87F4-7B48D3FA5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D57-4A06-87F4-7B48D3FA5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1483264"/>
        <c:axId val="101484800"/>
        <c:axId val="0"/>
      </c:bar3DChart>
      <c:catAx>
        <c:axId val="10148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1484800"/>
        <c:crosses val="autoZero"/>
        <c:auto val="1"/>
        <c:lblAlgn val="ctr"/>
        <c:lblOffset val="100"/>
        <c:noMultiLvlLbl val="0"/>
      </c:catAx>
      <c:valAx>
        <c:axId val="101484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148326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'ABRIL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FE-4F7E-BD9E-D378B077E887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FE-4F7E-BD9E-D378B077E887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E-4F7E-BD9E-D378B077E887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E-4F7E-BD9E-D378B077E887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E-4F7E-BD9E-D378B077E887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E-4F7E-BD9E-D378B077E887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FE-4F7E-BD9E-D378B077E887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FE-4F7E-BD9E-D378B077E887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'ABRIL 2020'!$I$96:$I$100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0FE-4F7E-BD9E-D378B077E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336192"/>
        <c:axId val="101337728"/>
        <c:axId val="0"/>
      </c:bar3DChart>
      <c:catAx>
        <c:axId val="101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1337728"/>
        <c:crosses val="autoZero"/>
        <c:auto val="1"/>
        <c:lblAlgn val="ctr"/>
        <c:lblOffset val="100"/>
        <c:noMultiLvlLbl val="0"/>
      </c:catAx>
      <c:valAx>
        <c:axId val="101337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13361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0-48B5-920A-ECA5D6F5550C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90-48B5-920A-ECA5D6F5550C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90-48B5-920A-ECA5D6F5550C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90-48B5-920A-ECA5D6F5550C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90-48B5-920A-ECA5D6F5550C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90-48B5-920A-ECA5D6F5550C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90-48B5-920A-ECA5D6F55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2020'!$I$155:$I$158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990-48B5-920A-ECA5D6F5550C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'ENERO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'ENERO 2020'!$J$155:$J$158</c:f>
              <c:numCache>
                <c:formatCode>0%</c:formatCode>
                <c:ptCount val="4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990-48B5-920A-ECA5D6F55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9939840"/>
        <c:axId val="99941376"/>
        <c:axId val="0"/>
      </c:bar3DChart>
      <c:catAx>
        <c:axId val="999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9941376"/>
        <c:crosses val="autoZero"/>
        <c:auto val="1"/>
        <c:lblAlgn val="ctr"/>
        <c:lblOffset val="100"/>
        <c:noMultiLvlLbl val="0"/>
      </c:catAx>
      <c:valAx>
        <c:axId val="99941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993984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1E-4E21-A2F6-2755174892D1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1E-4E21-A2F6-2755174892D1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1E-4E21-A2F6-2755174892D1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1E-4E21-A2F6-2755174892D1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1E-4E21-A2F6-2755174892D1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1E-4E21-A2F6-2755174892D1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1E-4E21-A2F6-275517489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2020'!$I$155:$I$158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91E-4E21-A2F6-2755174892D1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'ABRIL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'ABRIL 2020'!$J$155:$J$158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1E-4E21-A2F6-2755174892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1537664"/>
        <c:axId val="101539200"/>
        <c:axId val="0"/>
      </c:bar3DChart>
      <c:catAx>
        <c:axId val="10153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1539200"/>
        <c:crosses val="autoZero"/>
        <c:auto val="1"/>
        <c:lblAlgn val="ctr"/>
        <c:lblOffset val="100"/>
        <c:noMultiLvlLbl val="0"/>
      </c:catAx>
      <c:valAx>
        <c:axId val="101539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53766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7C-4874-A4ED-0B073F783F1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7C-4874-A4ED-0B073F783F1F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C-4874-A4ED-0B073F783F1F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7C-4874-A4ED-0B073F783F1F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7C-4874-A4ED-0B073F783F1F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57C-4874-A4ED-0B073F783F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57C-4874-A4ED-0B073F783F1F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7C-4874-A4ED-0B073F783F1F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57C-4874-A4ED-0B073F783F1F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57C-4874-A4ED-0B073F783F1F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7C-4874-A4ED-0B073F783F1F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7C-4874-A4ED-0B073F783F1F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7C-4874-A4ED-0B073F783F1F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57C-4874-A4ED-0B073F783F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'ABRIL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57C-4874-A4ED-0B073F783F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294656"/>
        <c:axId val="102296192"/>
        <c:axId val="0"/>
      </c:bar3DChart>
      <c:catAx>
        <c:axId val="1022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2296192"/>
        <c:crosses val="autoZero"/>
        <c:auto val="1"/>
        <c:lblAlgn val="ctr"/>
        <c:lblOffset val="100"/>
        <c:noMultiLvlLbl val="0"/>
      </c:catAx>
      <c:valAx>
        <c:axId val="102296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22946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'ABRIL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'ABRIL 2020'!$C$22:$E$22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B4-449A-88E4-5B2BAF1A44C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4-449A-88E4-5B2BAF1A44CF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4-449A-88E4-5B2BAF1A44CF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4-449A-88E4-5B2BAF1A44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'ABRIL 2020'!$C$23:$E$23</c:f>
              <c:numCache>
                <c:formatCode>General</c:formatCode>
                <c:ptCount val="3"/>
                <c:pt idx="0" formatCode="0%">
                  <c:v>0.5</c:v>
                </c:pt>
                <c:pt idx="1">
                  <c:v>0</c:v>
                </c:pt>
                <c:pt idx="2" formatCode="0%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B4-449A-88E4-5B2BAF1A44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341632"/>
        <c:axId val="102351616"/>
        <c:axId val="0"/>
      </c:bar3DChart>
      <c:catAx>
        <c:axId val="10234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2351616"/>
        <c:crosses val="autoZero"/>
        <c:auto val="1"/>
        <c:lblAlgn val="ctr"/>
        <c:lblOffset val="100"/>
        <c:noMultiLvlLbl val="0"/>
      </c:catAx>
      <c:valAx>
        <c:axId val="102351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234163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'ABRIL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'ABRIL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'ABRIL 2020'!$H$22:$K$22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A-46D9-B045-E21A8C958E5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DA-46D9-B045-E21A8C958E5B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DA-46D9-B045-E21A8C958E5B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DA-46D9-B045-E21A8C958E5B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DA-46D9-B045-E21A8C958E5B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DA-46D9-B045-E21A8C958E5B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DA-46D9-B045-E21A8C958E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'ABRIL 2020'!$H$23:$K$23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DA-46D9-B045-E21A8C958E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3099008"/>
        <c:axId val="103110912"/>
        <c:axId val="0"/>
      </c:bar3DChart>
      <c:catAx>
        <c:axId val="1030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110912"/>
        <c:crosses val="autoZero"/>
        <c:auto val="1"/>
        <c:lblAlgn val="ctr"/>
        <c:lblOffset val="100"/>
        <c:noMultiLvlLbl val="0"/>
      </c:catAx>
      <c:valAx>
        <c:axId val="103110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309900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91-4DF3-AB89-154854FC5E9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91-4DF3-AB89-154854FC5E9A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91-4DF3-AB89-154854FC5E9A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91-4DF3-AB89-154854FC5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2020'!$I$184:$I$187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91-4DF3-AB89-154854FC5E9A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91-4DF3-AB89-154854FC5E9A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91-4DF3-AB89-154854FC5E9A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91-4DF3-AB89-154854FC5E9A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91-4DF3-AB89-154854FC5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'ABRIL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'ABRIL 2020'!$J$184:$J$187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891-4DF3-AB89-154854FC5E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3508224"/>
        <c:axId val="103514112"/>
        <c:axId val="0"/>
      </c:bar3DChart>
      <c:catAx>
        <c:axId val="10350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3514112"/>
        <c:crosses val="autoZero"/>
        <c:auto val="1"/>
        <c:lblAlgn val="ctr"/>
        <c:lblOffset val="100"/>
        <c:noMultiLvlLbl val="0"/>
      </c:catAx>
      <c:valAx>
        <c:axId val="103514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35082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'ABRIL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E-453B-A731-1127171E47F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'ABRIL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4E-453B-A731-1127171E4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823616"/>
        <c:axId val="103825408"/>
        <c:axId val="0"/>
      </c:bar3DChart>
      <c:catAx>
        <c:axId val="1038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25408"/>
        <c:crosses val="autoZero"/>
        <c:auto val="1"/>
        <c:lblAlgn val="ctr"/>
        <c:lblOffset val="100"/>
        <c:noMultiLvlLbl val="0"/>
      </c:catAx>
      <c:valAx>
        <c:axId val="103825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382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F-469B-9501-C0F8BC56E38E}"/>
            </c:ext>
          </c:extLst>
        </c:ser>
        <c:ser>
          <c:idx val="1"/>
          <c:order val="1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5F-469B-9501-C0F8BC56E38E}"/>
            </c:ext>
          </c:extLst>
        </c:ser>
        <c:ser>
          <c:idx val="2"/>
          <c:order val="2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5F-469B-9501-C0F8BC56E38E}"/>
            </c:ext>
          </c:extLst>
        </c:ser>
        <c:ser>
          <c:idx val="3"/>
          <c:order val="3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5F-469B-9501-C0F8BC56E38E}"/>
            </c:ext>
          </c:extLst>
        </c:ser>
        <c:ser>
          <c:idx val="4"/>
          <c:order val="4"/>
          <c:invertIfNegative val="0"/>
          <c:cat>
            <c:strRef>
              <c:f>'ABRIL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'ABRIL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5F-469B-9501-C0F8BC56E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871232"/>
        <c:axId val="103872768"/>
        <c:axId val="0"/>
      </c:bar3DChart>
      <c:catAx>
        <c:axId val="1038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72768"/>
        <c:crosses val="autoZero"/>
        <c:auto val="1"/>
        <c:lblAlgn val="ctr"/>
        <c:lblOffset val="100"/>
        <c:noMultiLvlLbl val="0"/>
      </c:catAx>
      <c:valAx>
        <c:axId val="10387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7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EE0-42AD-898B-77CE26061BC3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EE0-42AD-898B-77CE26061B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E0-42AD-898B-77CE26061BC3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EE0-42AD-898B-77CE26061B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EE0-42AD-898B-77CE26061B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E0-42AD-898B-77CE26061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2111488"/>
        <c:axId val="102137856"/>
        <c:axId val="0"/>
      </c:bar3DChart>
      <c:catAx>
        <c:axId val="10211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2137856"/>
        <c:crosses val="autoZero"/>
        <c:auto val="1"/>
        <c:lblAlgn val="ctr"/>
        <c:lblOffset val="100"/>
        <c:noMultiLvlLbl val="0"/>
      </c:catAx>
      <c:valAx>
        <c:axId val="102137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21114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'MAYO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A4-4CC9-ADD5-D05EFA29763F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A4-4CC9-ADD5-D05EFA29763F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A4-4CC9-ADD5-D05EFA29763F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A4-4CC9-ADD5-D05EFA29763F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A4-4CC9-ADD5-D05EFA29763F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A4-4CC9-ADD5-D05EFA29763F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A4-4CC9-ADD5-D05EFA29763F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A4-4CC9-ADD5-D05EFA29763F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'MAYO 2020'!$I$96:$I$100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1A4-4CC9-ADD5-D05EFA297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181504"/>
        <c:axId val="102195584"/>
        <c:axId val="0"/>
      </c:bar3DChart>
      <c:catAx>
        <c:axId val="1021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2195584"/>
        <c:crosses val="autoZero"/>
        <c:auto val="1"/>
        <c:lblAlgn val="ctr"/>
        <c:lblOffset val="100"/>
        <c:noMultiLvlLbl val="0"/>
      </c:catAx>
      <c:valAx>
        <c:axId val="10219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21815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F-4CAE-B5D9-825F19910C0D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4F-4CAE-B5D9-825F19910C0D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4F-4CAE-B5D9-825F19910C0D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4F-4CAE-B5D9-825F19910C0D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4F-4CAE-B5D9-825F19910C0D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4F-4CAE-B5D9-825F19910C0D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F-4CAE-B5D9-825F19910C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2020'!$I$155:$I$158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54F-4CAE-B5D9-825F19910C0D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'MAYO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'MAYO 2020'!$J$155:$J$158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54F-4CAE-B5D9-825F19910C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2235520"/>
        <c:axId val="106058880"/>
        <c:axId val="0"/>
      </c:bar3DChart>
      <c:catAx>
        <c:axId val="1022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6058880"/>
        <c:crosses val="autoZero"/>
        <c:auto val="1"/>
        <c:lblAlgn val="ctr"/>
        <c:lblOffset val="100"/>
        <c:noMultiLvlLbl val="0"/>
      </c:catAx>
      <c:valAx>
        <c:axId val="106058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223552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AB-47FD-9FC3-6F9A9333B51A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AB-47FD-9FC3-6F9A9333B51A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AB-47FD-9FC3-6F9A9333B51A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AB-47FD-9FC3-6F9A9333B51A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AB-47FD-9FC3-6F9A9333B51A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9AB-47FD-9FC3-6F9A9333B5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9AB-47FD-9FC3-6F9A9333B51A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AB-47FD-9FC3-6F9A9333B51A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9AB-47FD-9FC3-6F9A9333B51A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9AB-47FD-9FC3-6F9A9333B51A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AB-47FD-9FC3-6F9A9333B51A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AB-47FD-9FC3-6F9A9333B51A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AB-47FD-9FC3-6F9A9333B51A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AB-47FD-9FC3-6F9A9333B5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9AB-47FD-9FC3-6F9A9333B5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037376"/>
        <c:axId val="100038912"/>
        <c:axId val="0"/>
      </c:bar3DChart>
      <c:catAx>
        <c:axId val="1000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0038912"/>
        <c:crosses val="autoZero"/>
        <c:auto val="1"/>
        <c:lblAlgn val="ctr"/>
        <c:lblOffset val="100"/>
        <c:noMultiLvlLbl val="0"/>
      </c:catAx>
      <c:valAx>
        <c:axId val="10003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0373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A1-4C97-B66F-DB361504337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A1-4C97-B66F-DB3615043375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1-4C97-B66F-DB3615043375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A1-4C97-B66F-DB3615043375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A1-4C97-B66F-DB3615043375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9A1-4C97-B66F-DB36150433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9A1-4C97-B66F-DB3615043375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A1-4C97-B66F-DB3615043375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9A1-4C97-B66F-DB3615043375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2020'!$I$211:$I$214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9A1-4C97-B66F-DB3615043375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A1-4C97-B66F-DB3615043375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A1-4C97-B66F-DB3615043375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A1-4C97-B66F-DB3615043375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A1-4C97-B66F-DB36150433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'MAYO 2020'!$J$211:$J$214</c:f>
              <c:numCache>
                <c:formatCode>0%</c:formatCode>
                <c:ptCount val="4"/>
                <c:pt idx="0">
                  <c:v>0.2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9A1-4C97-B66F-DB36150433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6138240"/>
        <c:axId val="106148224"/>
        <c:axId val="0"/>
      </c:bar3DChart>
      <c:catAx>
        <c:axId val="1061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6148224"/>
        <c:crosses val="autoZero"/>
        <c:auto val="1"/>
        <c:lblAlgn val="ctr"/>
        <c:lblOffset val="100"/>
        <c:noMultiLvlLbl val="0"/>
      </c:catAx>
      <c:valAx>
        <c:axId val="106148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61382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'MAYO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'MAYO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6-459E-94CF-9B84AA0FF21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6-459E-94CF-9B84AA0FF215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B6-459E-94CF-9B84AA0FF215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B6-459E-94CF-9B84AA0FF2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'MAYO 2020'!$C$23:$E$23</c:f>
              <c:numCache>
                <c:formatCode>0%</c:formatCode>
                <c:ptCount val="3"/>
                <c:pt idx="0" formatCode="General">
                  <c:v>0</c:v>
                </c:pt>
                <c:pt idx="1">
                  <c:v>0.2</c:v>
                </c:pt>
                <c:pt idx="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B6-459E-94CF-9B84AA0FF2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6521344"/>
        <c:axId val="106522880"/>
        <c:axId val="0"/>
      </c:bar3DChart>
      <c:catAx>
        <c:axId val="10652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6522880"/>
        <c:crosses val="autoZero"/>
        <c:auto val="1"/>
        <c:lblAlgn val="ctr"/>
        <c:lblOffset val="100"/>
        <c:noMultiLvlLbl val="0"/>
      </c:catAx>
      <c:valAx>
        <c:axId val="106522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65213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'MAYO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'MAYO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'MAYO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05-4455-83D2-89431488559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5-4455-83D2-894314885591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05-4455-83D2-894314885591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5-4455-83D2-894314885591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5-4455-83D2-894314885591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5-4455-83D2-894314885591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05-4455-83D2-8943148855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'MAYO 2020'!$H$23:$K$23</c:f>
              <c:numCache>
                <c:formatCode>0%</c:formatCode>
                <c:ptCount val="4"/>
                <c:pt idx="0">
                  <c:v>0.4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D05-4455-83D2-8943148855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6557824"/>
        <c:axId val="106569728"/>
        <c:axId val="0"/>
      </c:bar3DChart>
      <c:catAx>
        <c:axId val="1065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6569728"/>
        <c:crosses val="autoZero"/>
        <c:auto val="1"/>
        <c:lblAlgn val="ctr"/>
        <c:lblOffset val="100"/>
        <c:noMultiLvlLbl val="0"/>
      </c:catAx>
      <c:valAx>
        <c:axId val="106569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655782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D2-469B-8E6B-9B9B3046313C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D2-469B-8E6B-9B9B3046313C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D2-469B-8E6B-9B9B3046313C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D2-469B-8E6B-9B9B304631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2020'!$I$184:$I$187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D2-469B-8E6B-9B9B3046313C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D2-469B-8E6B-9B9B3046313C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D2-469B-8E6B-9B9B3046313C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D2-469B-8E6B-9B9B3046313C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D2-469B-8E6B-9B9B304631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'MAYO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'MAYO 2020'!$J$184:$J$187</c:f>
              <c:numCache>
                <c:formatCode>0%</c:formatCode>
                <c:ptCount val="4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9D2-469B-8E6B-9B9B304631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055424"/>
        <c:axId val="110056960"/>
        <c:axId val="0"/>
      </c:bar3DChart>
      <c:catAx>
        <c:axId val="11005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0056960"/>
        <c:crosses val="autoZero"/>
        <c:auto val="1"/>
        <c:lblAlgn val="ctr"/>
        <c:lblOffset val="100"/>
        <c:noMultiLvlLbl val="0"/>
      </c:catAx>
      <c:valAx>
        <c:axId val="110056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055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'MAYO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010-BDD7-E9857132B9E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'MAYO 2020'!$G$238:$G$241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42-4010-BDD7-E9857132B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08672"/>
        <c:axId val="110110208"/>
        <c:axId val="0"/>
      </c:bar3DChart>
      <c:catAx>
        <c:axId val="110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10208"/>
        <c:crosses val="autoZero"/>
        <c:auto val="1"/>
        <c:lblAlgn val="ctr"/>
        <c:lblOffset val="100"/>
        <c:noMultiLvlLbl val="0"/>
      </c:catAx>
      <c:valAx>
        <c:axId val="110110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10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D-470F-B870-A3DF23087390}"/>
            </c:ext>
          </c:extLst>
        </c:ser>
        <c:ser>
          <c:idx val="1"/>
          <c:order val="1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FD-470F-B870-A3DF23087390}"/>
            </c:ext>
          </c:extLst>
        </c:ser>
        <c:ser>
          <c:idx val="2"/>
          <c:order val="2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FD-470F-B870-A3DF23087390}"/>
            </c:ext>
          </c:extLst>
        </c:ser>
        <c:ser>
          <c:idx val="3"/>
          <c:order val="3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FD-470F-B870-A3DF23087390}"/>
            </c:ext>
          </c:extLst>
        </c:ser>
        <c:ser>
          <c:idx val="4"/>
          <c:order val="4"/>
          <c:invertIfNegative val="0"/>
          <c:cat>
            <c:strRef>
              <c:f>'MAYO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FD-470F-B870-A3DF2308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1936"/>
        <c:axId val="110161920"/>
        <c:axId val="0"/>
      </c:bar3DChart>
      <c:catAx>
        <c:axId val="1101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61920"/>
        <c:crosses val="autoZero"/>
        <c:auto val="1"/>
        <c:lblAlgn val="ctr"/>
        <c:lblOffset val="100"/>
        <c:noMultiLvlLbl val="0"/>
      </c:catAx>
      <c:valAx>
        <c:axId val="11016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3A9-4D09-B3EC-9FBE1428A76A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3A9-4D09-B3EC-9FBE1428A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A9-4D09-B3EC-9FBE1428A76A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3A9-4D09-B3EC-9FBE1428A76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3A9-4D09-B3EC-9FBE1428A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3A9-4D09-B3EC-9FBE1428A7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2924288"/>
        <c:axId val="102925824"/>
        <c:axId val="0"/>
      </c:bar3DChart>
      <c:catAx>
        <c:axId val="10292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2925824"/>
        <c:crosses val="autoZero"/>
        <c:auto val="1"/>
        <c:lblAlgn val="ctr"/>
        <c:lblOffset val="100"/>
        <c:noMultiLvlLbl val="0"/>
      </c:catAx>
      <c:valAx>
        <c:axId val="102925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29242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'JUNIO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D-4654-A39E-932E2C46D913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CD-4654-A39E-932E2C46D913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CD-4654-A39E-932E2C46D913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CD-4654-A39E-932E2C46D913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CD-4654-A39E-932E2C46D913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CD-4654-A39E-932E2C46D913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CD-4654-A39E-932E2C46D913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CD-4654-A39E-932E2C46D913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'JUNIO 2020'!$I$96:$I$100</c:f>
              <c:numCache>
                <c:formatCode>General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CD-4654-A39E-932E2C46D9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2863232"/>
        <c:axId val="102864768"/>
        <c:axId val="0"/>
      </c:bar3DChart>
      <c:catAx>
        <c:axId val="1028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2864768"/>
        <c:crosses val="autoZero"/>
        <c:auto val="1"/>
        <c:lblAlgn val="ctr"/>
        <c:lblOffset val="100"/>
        <c:noMultiLvlLbl val="0"/>
      </c:catAx>
      <c:valAx>
        <c:axId val="102864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28632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65-4BE7-8F41-AAC0DD145D56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65-4BE7-8F41-AAC0DD145D56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65-4BE7-8F41-AAC0DD145D56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5-4BE7-8F41-AAC0DD145D56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65-4BE7-8F41-AAC0DD145D56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65-4BE7-8F41-AAC0DD145D56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65-4BE7-8F41-AAC0DD145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2020'!$I$155:$I$158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C65-4BE7-8F41-AAC0DD145D56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'JUNIO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'JUNIO 2020'!$J$155:$J$158</c:f>
              <c:numCache>
                <c:formatCode>0%</c:formatCode>
                <c:ptCount val="4"/>
                <c:pt idx="0">
                  <c:v>0.72</c:v>
                </c:pt>
                <c:pt idx="1">
                  <c:v>0.28000000000000003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C65-4BE7-8F41-AAC0DD145D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2974592"/>
        <c:axId val="102976128"/>
        <c:axId val="0"/>
      </c:bar3DChart>
      <c:catAx>
        <c:axId val="1029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2976128"/>
        <c:crosses val="autoZero"/>
        <c:auto val="1"/>
        <c:lblAlgn val="ctr"/>
        <c:lblOffset val="100"/>
        <c:noMultiLvlLbl val="0"/>
      </c:catAx>
      <c:valAx>
        <c:axId val="102976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297459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C4-4C84-B7B9-B3D9446CDDE7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C4-4C84-B7B9-B3D9446CDDE7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4-4C84-B7B9-B3D9446CDDE7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C4-4C84-B7B9-B3D9446CDDE7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C4-4C84-B7B9-B3D9446CDDE7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8C4-4C84-B7B9-B3D9446CDD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8C4-4C84-B7B9-B3D9446CDDE7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4-4C84-B7B9-B3D9446CDDE7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8C4-4C84-B7B9-B3D9446CDDE7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8C4-4C84-B7B9-B3D9446CDDE7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C4-4C84-B7B9-B3D9446CDDE7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C4-4C84-B7B9-B3D9446CDDE7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C4-4C84-B7B9-B3D9446CDDE7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C4-4C84-B7B9-B3D9446CDD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'JUNIO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C4-4C84-B7B9-B3D9446CDD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3063936"/>
        <c:axId val="103065472"/>
        <c:axId val="0"/>
      </c:bar3DChart>
      <c:catAx>
        <c:axId val="1030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065472"/>
        <c:crosses val="autoZero"/>
        <c:auto val="1"/>
        <c:lblAlgn val="ctr"/>
        <c:lblOffset val="100"/>
        <c:noMultiLvlLbl val="0"/>
      </c:catAx>
      <c:valAx>
        <c:axId val="103065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30639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'ENERO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'ENERO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26-4877-A7A1-0F381A675E6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26-4877-A7A1-0F381A675E6F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26-4877-A7A1-0F381A675E6F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26-4877-A7A1-0F381A675E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'ENERO 2020'!$C$23:$E$23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26-4877-A7A1-0F381A675E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0414208"/>
        <c:axId val="100415744"/>
        <c:axId val="0"/>
      </c:bar3DChart>
      <c:catAx>
        <c:axId val="100414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0415744"/>
        <c:crosses val="autoZero"/>
        <c:auto val="1"/>
        <c:lblAlgn val="ctr"/>
        <c:lblOffset val="100"/>
        <c:noMultiLvlLbl val="0"/>
      </c:catAx>
      <c:valAx>
        <c:axId val="100415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041420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'JUNIO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'JUNIO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FC-4352-9EEC-A0A74EE4489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C-4352-9EEC-A0A74EE44898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C-4352-9EEC-A0A74EE44898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FC-4352-9EEC-A0A74EE448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'JUNIO 2020'!$C$23:$E$23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FC-4352-9EEC-A0A74EE448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397696"/>
        <c:axId val="110411776"/>
        <c:axId val="0"/>
      </c:bar3DChart>
      <c:catAx>
        <c:axId val="1103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0411776"/>
        <c:crosses val="autoZero"/>
        <c:auto val="1"/>
        <c:lblAlgn val="ctr"/>
        <c:lblOffset val="100"/>
        <c:noMultiLvlLbl val="0"/>
      </c:catAx>
      <c:valAx>
        <c:axId val="110411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039769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'JUNIO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'JUNIO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'JUNIO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74-454B-8A05-455A3F3BC233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4-454B-8A05-455A3F3BC233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4-454B-8A05-455A3F3BC233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4-454B-8A05-455A3F3BC233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74-454B-8A05-455A3F3BC233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4-454B-8A05-455A3F3BC233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74-454B-8A05-455A3F3BC2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'JUNIO 2020'!$H$23:$K$23</c:f>
              <c:numCache>
                <c:formatCode>0%</c:formatCode>
                <c:ptCount val="4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174-454B-8A05-455A3F3BC2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778240"/>
        <c:axId val="110786048"/>
        <c:axId val="0"/>
      </c:bar3DChart>
      <c:catAx>
        <c:axId val="1107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0786048"/>
        <c:crosses val="autoZero"/>
        <c:auto val="1"/>
        <c:lblAlgn val="ctr"/>
        <c:lblOffset val="100"/>
        <c:noMultiLvlLbl val="0"/>
      </c:catAx>
      <c:valAx>
        <c:axId val="110786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077824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9-4ED1-BE2C-684283C501F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B9-4ED1-BE2C-684283C501F2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B9-4ED1-BE2C-684283C501F2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B9-4ED1-BE2C-684283C501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2020'!$I$184:$I$187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B9-4ED1-BE2C-684283C501F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B9-4ED1-BE2C-684283C501F2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B9-4ED1-BE2C-684283C501F2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B9-4ED1-BE2C-684283C501F2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B9-4ED1-BE2C-684283C501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'JUNIO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'JUNIO 2020'!$J$184:$J$187</c:f>
              <c:numCache>
                <c:formatCode>0%</c:formatCode>
                <c:ptCount val="4"/>
                <c:pt idx="0">
                  <c:v>0.22</c:v>
                </c:pt>
                <c:pt idx="1">
                  <c:v>0.14000000000000001</c:v>
                </c:pt>
                <c:pt idx="2">
                  <c:v>0.36</c:v>
                </c:pt>
                <c:pt idx="3">
                  <c:v>0.28000000000000003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7B9-4ED1-BE2C-684283C501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908352"/>
        <c:axId val="111909888"/>
        <c:axId val="0"/>
      </c:bar3DChart>
      <c:catAx>
        <c:axId val="11190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1909888"/>
        <c:crosses val="autoZero"/>
        <c:auto val="1"/>
        <c:lblAlgn val="ctr"/>
        <c:lblOffset val="100"/>
        <c:noMultiLvlLbl val="0"/>
      </c:catAx>
      <c:valAx>
        <c:axId val="111909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19083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'JUNIO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B-44FB-A800-AABA49954D4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'JUNIO 2020'!$G$238:$G$241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B-44FB-A800-AABA49954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511616"/>
        <c:axId val="110513152"/>
        <c:axId val="0"/>
      </c:bar3DChart>
      <c:catAx>
        <c:axId val="1105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13152"/>
        <c:crosses val="autoZero"/>
        <c:auto val="1"/>
        <c:lblAlgn val="ctr"/>
        <c:lblOffset val="100"/>
        <c:noMultiLvlLbl val="0"/>
      </c:catAx>
      <c:valAx>
        <c:axId val="110513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51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1D-4647-94EF-6F3AF7E4BF34}"/>
            </c:ext>
          </c:extLst>
        </c:ser>
        <c:ser>
          <c:idx val="1"/>
          <c:order val="1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1D-4647-94EF-6F3AF7E4BF34}"/>
            </c:ext>
          </c:extLst>
        </c:ser>
        <c:ser>
          <c:idx val="2"/>
          <c:order val="2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1D-4647-94EF-6F3AF7E4BF34}"/>
            </c:ext>
          </c:extLst>
        </c:ser>
        <c:ser>
          <c:idx val="3"/>
          <c:order val="3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1D-4647-94EF-6F3AF7E4BF34}"/>
            </c:ext>
          </c:extLst>
        </c:ser>
        <c:ser>
          <c:idx val="4"/>
          <c:order val="4"/>
          <c:invertIfNegative val="0"/>
          <c:cat>
            <c:strRef>
              <c:f>'JUNIO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'JUNIO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1D-4647-94EF-6F3AF7E4B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628864"/>
        <c:axId val="110630400"/>
        <c:axId val="0"/>
      </c:bar3DChart>
      <c:catAx>
        <c:axId val="1106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30400"/>
        <c:crosses val="autoZero"/>
        <c:auto val="1"/>
        <c:lblAlgn val="ctr"/>
        <c:lblOffset val="100"/>
        <c:noMultiLvlLbl val="0"/>
      </c:catAx>
      <c:valAx>
        <c:axId val="11063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62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EBF-449B-B9DD-1D030C2BE35B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BF-449B-B9DD-1D030C2BE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BF-449B-B9DD-1D030C2BE35B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EBF-449B-B9DD-1D030C2BE3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EBF-449B-B9DD-1D030C2BE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BF-449B-B9DD-1D030C2BE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7771392"/>
        <c:axId val="107772928"/>
        <c:axId val="0"/>
      </c:bar3DChart>
      <c:catAx>
        <c:axId val="10777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7772928"/>
        <c:crosses val="autoZero"/>
        <c:auto val="1"/>
        <c:lblAlgn val="ctr"/>
        <c:lblOffset val="100"/>
        <c:noMultiLvlLbl val="0"/>
      </c:catAx>
      <c:valAx>
        <c:axId val="107772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771392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'JULIO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00-4C66-BCC6-7B70419183D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00-4C66-BCC6-7B70419183D5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00-4C66-BCC6-7B70419183D5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00-4C66-BCC6-7B70419183D5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00-4C66-BCC6-7B70419183D5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00-4C66-BCC6-7B70419183D5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00-4C66-BCC6-7B70419183D5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00-4C66-BCC6-7B70419183D5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'JULIO 2020'!$I$96:$I$100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00-4C66-BCC6-7B70419183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685760"/>
        <c:axId val="107687296"/>
        <c:axId val="0"/>
      </c:bar3DChart>
      <c:catAx>
        <c:axId val="1076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7687296"/>
        <c:crosses val="autoZero"/>
        <c:auto val="1"/>
        <c:lblAlgn val="ctr"/>
        <c:lblOffset val="100"/>
        <c:noMultiLvlLbl val="0"/>
      </c:catAx>
      <c:valAx>
        <c:axId val="107687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6857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7-4484-9036-5592DB412023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27-4484-9036-5592DB412023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27-4484-9036-5592DB412023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27-4484-9036-5592DB412023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27-4484-9036-5592DB412023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27-4484-9036-5592DB412023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27-4484-9036-5592DB4120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2020'!$I$155:$I$158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527-4484-9036-5592DB412023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'JULIO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'JULIO 2020'!$J$155:$J$158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527-4484-9036-5592DB4120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7739776"/>
        <c:axId val="107823488"/>
        <c:axId val="0"/>
      </c:bar3DChart>
      <c:catAx>
        <c:axId val="1077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7823488"/>
        <c:crosses val="autoZero"/>
        <c:auto val="1"/>
        <c:lblAlgn val="ctr"/>
        <c:lblOffset val="100"/>
        <c:noMultiLvlLbl val="0"/>
      </c:catAx>
      <c:valAx>
        <c:axId val="107823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73977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E1-44C5-A569-31CE8E6D6A03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E1-44C5-A569-31CE8E6D6A03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1-44C5-A569-31CE8E6D6A03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E1-44C5-A569-31CE8E6D6A03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E1-44C5-A569-31CE8E6D6A03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BE1-44C5-A569-31CE8E6D6A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BE1-44C5-A569-31CE8E6D6A03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E1-44C5-A569-31CE8E6D6A03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BE1-44C5-A569-31CE8E6D6A03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BE1-44C5-A569-31CE8E6D6A03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E1-44C5-A569-31CE8E6D6A03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E1-44C5-A569-31CE8E6D6A03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E1-44C5-A569-31CE8E6D6A03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E1-44C5-A569-31CE8E6D6A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'JULIO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BE1-44C5-A569-31CE8E6D6A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898752"/>
        <c:axId val="107900288"/>
        <c:axId val="0"/>
      </c:bar3DChart>
      <c:catAx>
        <c:axId val="1078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7900288"/>
        <c:crosses val="autoZero"/>
        <c:auto val="1"/>
        <c:lblAlgn val="ctr"/>
        <c:lblOffset val="100"/>
        <c:noMultiLvlLbl val="0"/>
      </c:catAx>
      <c:valAx>
        <c:axId val="107900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8987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'JULIO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'JULIO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D-480B-9D5B-6F7A5F1A017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D-480B-9D5B-6F7A5F1A0178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6D-480B-9D5B-6F7A5F1A0178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D-480B-9D5B-6F7A5F1A01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'JULIO 2020'!$C$23:$E$23</c:f>
              <c:numCache>
                <c:formatCode>General</c:formatCode>
                <c:ptCount val="3"/>
                <c:pt idx="0" formatCode="0%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6D-480B-9D5B-6F7A5F1A01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955968"/>
        <c:axId val="111957504"/>
        <c:axId val="0"/>
      </c:bar3DChart>
      <c:catAx>
        <c:axId val="11195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1957504"/>
        <c:crosses val="autoZero"/>
        <c:auto val="1"/>
        <c:lblAlgn val="ctr"/>
        <c:lblOffset val="100"/>
        <c:noMultiLvlLbl val="0"/>
      </c:catAx>
      <c:valAx>
        <c:axId val="111957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195596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'ENERO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'ENERO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'ENERO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4-46BD-A82D-380745FEB856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4-46BD-A82D-380745FEB856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4-46BD-A82D-380745FEB856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4-46BD-A82D-380745FEB856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4-46BD-A82D-380745FEB856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4-46BD-A82D-380745FEB856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4-46BD-A82D-380745FEB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'ENERO 2020'!$H$23:$K$23</c:f>
              <c:numCache>
                <c:formatCode>0%</c:formatCode>
                <c:ptCount val="4"/>
                <c:pt idx="0">
                  <c:v>0.67</c:v>
                </c:pt>
                <c:pt idx="1">
                  <c:v>0</c:v>
                </c:pt>
                <c:pt idx="2">
                  <c:v>0</c:v>
                </c:pt>
                <c:pt idx="3">
                  <c:v>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7B4-46BD-A82D-380745FEB8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1586048"/>
        <c:axId val="101589760"/>
        <c:axId val="0"/>
      </c:bar3DChart>
      <c:catAx>
        <c:axId val="10158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1589760"/>
        <c:crosses val="autoZero"/>
        <c:auto val="1"/>
        <c:lblAlgn val="ctr"/>
        <c:lblOffset val="100"/>
        <c:noMultiLvlLbl val="0"/>
      </c:catAx>
      <c:valAx>
        <c:axId val="101589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15860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'JULIO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'JULIO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'JULIO 2020'!$H$22:$K$22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3E-4369-B233-1436E7330B0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E-4369-B233-1436E7330B05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3E-4369-B233-1436E7330B05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E-4369-B233-1436E7330B05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3E-4369-B233-1436E7330B05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E-4369-B233-1436E7330B05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3E-4369-B233-1436E7330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'JULIO 2020'!$H$23:$K$23</c:f>
              <c:numCache>
                <c:formatCode>0%</c:formatCode>
                <c:ptCount val="4"/>
                <c:pt idx="0">
                  <c:v>0</c:v>
                </c:pt>
                <c:pt idx="1">
                  <c:v>0.33</c:v>
                </c:pt>
                <c:pt idx="2">
                  <c:v>0.17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3E-4369-B233-1436E7330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992192"/>
        <c:axId val="112000000"/>
        <c:axId val="0"/>
      </c:bar3DChart>
      <c:catAx>
        <c:axId val="1119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2000000"/>
        <c:crosses val="autoZero"/>
        <c:auto val="1"/>
        <c:lblAlgn val="ctr"/>
        <c:lblOffset val="100"/>
        <c:noMultiLvlLbl val="0"/>
      </c:catAx>
      <c:valAx>
        <c:axId val="112000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19921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2F-4B77-A7CB-FEA20E82E83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2F-4B77-A7CB-FEA20E82E838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F-4B77-A7CB-FEA20E82E838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F-4B77-A7CB-FEA20E82E8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2020'!$I$184:$I$187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2F-4B77-A7CB-FEA20E82E838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2F-4B77-A7CB-FEA20E82E838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2F-4B77-A7CB-FEA20E82E838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2F-4B77-A7CB-FEA20E82E838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2F-4B77-A7CB-FEA20E82E8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'JULIO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'JULIO 2020'!$J$184:$J$187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42F-4B77-A7CB-FEA20E82E8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049152"/>
        <c:axId val="113398528"/>
        <c:axId val="0"/>
      </c:bar3DChart>
      <c:catAx>
        <c:axId val="11204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3398528"/>
        <c:crosses val="autoZero"/>
        <c:auto val="1"/>
        <c:lblAlgn val="ctr"/>
        <c:lblOffset val="100"/>
        <c:noMultiLvlLbl val="0"/>
      </c:catAx>
      <c:valAx>
        <c:axId val="113398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0491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'JULIO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1-41E8-96F7-3812DB191F36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'JULIO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31-41E8-96F7-3812DB19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25408"/>
        <c:axId val="113435392"/>
        <c:axId val="0"/>
      </c:bar3DChart>
      <c:catAx>
        <c:axId val="1134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35392"/>
        <c:crosses val="autoZero"/>
        <c:auto val="1"/>
        <c:lblAlgn val="ctr"/>
        <c:lblOffset val="100"/>
        <c:noMultiLvlLbl val="0"/>
      </c:catAx>
      <c:valAx>
        <c:axId val="113435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42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8A-4B7D-B42F-46C760D46487}"/>
            </c:ext>
          </c:extLst>
        </c:ser>
        <c:ser>
          <c:idx val="1"/>
          <c:order val="1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8A-4B7D-B42F-46C760D46487}"/>
            </c:ext>
          </c:extLst>
        </c:ser>
        <c:ser>
          <c:idx val="2"/>
          <c:order val="2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8A-4B7D-B42F-46C760D46487}"/>
            </c:ext>
          </c:extLst>
        </c:ser>
        <c:ser>
          <c:idx val="3"/>
          <c:order val="3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8A-4B7D-B42F-46C760D46487}"/>
            </c:ext>
          </c:extLst>
        </c:ser>
        <c:ser>
          <c:idx val="4"/>
          <c:order val="4"/>
          <c:invertIfNegative val="0"/>
          <c:cat>
            <c:strRef>
              <c:f>'JULIO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'JULIO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8A-4B7D-B42F-46C760D4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97600"/>
        <c:axId val="113499136"/>
        <c:axId val="0"/>
      </c:bar3DChart>
      <c:catAx>
        <c:axId val="1134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99136"/>
        <c:crosses val="autoZero"/>
        <c:auto val="1"/>
        <c:lblAlgn val="ctr"/>
        <c:lblOffset val="100"/>
        <c:noMultiLvlLbl val="0"/>
      </c:catAx>
      <c:valAx>
        <c:axId val="11349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49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994-4783-933D-55C5C0E965BA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94-4783-933D-55C5C0E96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94-4783-933D-55C5C0E965BA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94-4783-933D-55C5C0E965B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994-4783-933D-55C5C0E96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94-4783-933D-55C5C0E965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3867776"/>
        <c:axId val="113869568"/>
        <c:axId val="0"/>
      </c:bar3DChart>
      <c:catAx>
        <c:axId val="113867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3869568"/>
        <c:crosses val="autoZero"/>
        <c:auto val="1"/>
        <c:lblAlgn val="ctr"/>
        <c:lblOffset val="100"/>
        <c:noMultiLvlLbl val="0"/>
      </c:catAx>
      <c:valAx>
        <c:axId val="113869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86777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'AGOSTO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B-464A-9624-1F33DE5A53F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EB-464A-9624-1F33DE5A53FE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25E-2"/>
                  <c:y val="-2.883779886102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B-464A-9624-1F33DE5A53FE}"/>
                </c:ext>
              </c:extLst>
            </c:dLbl>
            <c:dLbl>
              <c:idx val="1"/>
              <c:layout>
                <c:manualLayout>
                  <c:x val="-1.7957352560238385E-3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B-464A-9624-1F33DE5A53FE}"/>
                </c:ext>
              </c:extLst>
            </c:dLbl>
            <c:dLbl>
              <c:idx val="2"/>
              <c:layout>
                <c:manualLayout>
                  <c:x val="0"/>
                  <c:y val="1.831371287147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B-464A-9624-1F33DE5A53FE}"/>
                </c:ext>
              </c:extLst>
            </c:dLbl>
            <c:dLbl>
              <c:idx val="3"/>
              <c:layout>
                <c:manualLayout>
                  <c:x val="4.9604005026927548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B-464A-9624-1F33DE5A53FE}"/>
                </c:ext>
              </c:extLst>
            </c:dLbl>
            <c:dLbl>
              <c:idx val="4"/>
              <c:layout>
                <c:manualLayout>
                  <c:x val="9.184832343369467E-3"/>
                  <c:y val="1.950626724506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EB-464A-9624-1F33DE5A53FE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B-464A-9624-1F33DE5A53FE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'AGOSTO 2020'!$I$96:$I$100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1EB-464A-9624-1F33DE5A53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929600"/>
        <c:axId val="114496640"/>
        <c:axId val="0"/>
      </c:bar3DChart>
      <c:catAx>
        <c:axId val="1139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4496640"/>
        <c:crosses val="autoZero"/>
        <c:auto val="1"/>
        <c:lblAlgn val="ctr"/>
        <c:lblOffset val="100"/>
        <c:noMultiLvlLbl val="0"/>
      </c:catAx>
      <c:valAx>
        <c:axId val="114496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9296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793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D-4F3E-BE7C-A292BBBEFEC1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2D-4F3E-BE7C-A292BBBEFEC1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2D-4F3E-BE7C-A292BBBEFEC1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686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2D-4F3E-BE7C-A292BBBEFEC1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2D-4F3E-BE7C-A292BBBEFEC1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2D-4F3E-BE7C-A292BBBEFEC1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2D-4F3E-BE7C-A292BBBEF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2020'!$I$155:$I$158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52D-4F3E-BE7C-A292BBBEFEC1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'AGOSTO 2020'!$D$155:$E$158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'AGOSTO 2020'!$J$155:$J$158</c:f>
              <c:numCache>
                <c:formatCode>0%</c:formatCode>
                <c:ptCount val="4"/>
                <c:pt idx="0">
                  <c:v>0.3</c:v>
                </c:pt>
                <c:pt idx="1">
                  <c:v>0.7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52D-4F3E-BE7C-A292BBBEFE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4581888"/>
        <c:axId val="114583424"/>
        <c:axId val="0"/>
      </c:bar3DChart>
      <c:catAx>
        <c:axId val="1145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4583424"/>
        <c:crosses val="autoZero"/>
        <c:auto val="1"/>
        <c:lblAlgn val="ctr"/>
        <c:lblOffset val="100"/>
        <c:noMultiLvlLbl val="0"/>
      </c:catAx>
      <c:valAx>
        <c:axId val="11458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458188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2020'!$F$211:$F$214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2B-4357-80CA-A3CD3C75A222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B-4357-80CA-A3CD3C75A222}"/>
                </c:ext>
              </c:extLst>
            </c:dLbl>
            <c:dLbl>
              <c:idx val="1"/>
              <c:layout>
                <c:manualLayout>
                  <c:x val="1.666666666666819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B-4357-80CA-A3CD3C75A222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2B-4357-80CA-A3CD3C75A222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2020'!$G$211:$G$214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2B-4357-80CA-A3CD3C75A222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F2B-4357-80CA-A3CD3C75A2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F2B-4357-80CA-A3CD3C75A222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2B-4357-80CA-A3CD3C75A222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2020'!$H$211:$H$214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B-4357-80CA-A3CD3C75A222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2020'!$I$211:$I$214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F2B-4357-80CA-A3CD3C75A222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3889019011108072E-2"/>
                  <c:y val="-5.308562817317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2B-4357-80CA-A3CD3C75A222}"/>
                </c:ext>
              </c:extLst>
            </c:dLbl>
            <c:dLbl>
              <c:idx val="1"/>
              <c:layout>
                <c:manualLayout>
                  <c:x val="1.3030262734389992E-2"/>
                  <c:y val="-4.8108463516085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2B-4357-80CA-A3CD3C75A222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2B-4357-80CA-A3CD3C75A222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2B-4357-80CA-A3CD3C75A2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'AGOSTO 2020'!$J$211:$J$214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F2B-4357-80CA-A3CD3C75A2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675072"/>
        <c:axId val="114230400"/>
        <c:axId val="0"/>
      </c:bar3DChart>
      <c:catAx>
        <c:axId val="1146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4230400"/>
        <c:crosses val="autoZero"/>
        <c:auto val="1"/>
        <c:lblAlgn val="ctr"/>
        <c:lblOffset val="100"/>
        <c:noMultiLvlLbl val="0"/>
      </c:catAx>
      <c:valAx>
        <c:axId val="11423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46750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'AGOSTO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'AGOSTO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2-4A79-BB55-3B2044ED822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02-4A79-BB55-3B2044ED822B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9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2-4A79-BB55-3B2044ED822B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1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02-4A79-BB55-3B2044ED82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'AGOSTO 2020'!$C$23:$E$23</c:f>
              <c:numCache>
                <c:formatCode>General</c:formatCode>
                <c:ptCount val="3"/>
                <c:pt idx="0" formatCode="0%">
                  <c:v>0</c:v>
                </c:pt>
                <c:pt idx="1">
                  <c:v>0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02-4A79-BB55-3B2044ED82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267648"/>
        <c:axId val="114269184"/>
        <c:axId val="0"/>
      </c:bar3DChart>
      <c:catAx>
        <c:axId val="1142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4269184"/>
        <c:crosses val="autoZero"/>
        <c:auto val="1"/>
        <c:lblAlgn val="ctr"/>
        <c:lblOffset val="100"/>
        <c:noMultiLvlLbl val="0"/>
      </c:catAx>
      <c:valAx>
        <c:axId val="114269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26764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35E-2"/>
          <c:y val="0.188141615120335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'AGOSTO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'AGOSTO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'AGOSTO 2020'!$H$22:$K$22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EA-4FE7-B31C-C4BFC581DDF8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EA-4FE7-B31C-C4BFC581DDF8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EA-4FE7-B31C-C4BFC581DDF8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EA-4FE7-B31C-C4BFC581DDF8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EA-4FE7-B31C-C4BFC581DDF8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EA-4FE7-B31C-C4BFC581DDF8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EA-4FE7-B31C-C4BFC581D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'AGOSTO 2020'!$H$23:$K$23</c:f>
              <c:numCache>
                <c:formatCode>0%</c:formatCode>
                <c:ptCount val="4"/>
                <c:pt idx="0">
                  <c:v>0.2</c:v>
                </c:pt>
                <c:pt idx="1">
                  <c:v>0.6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0EA-4FE7-B31C-C4BFC581DD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439296"/>
        <c:axId val="114463488"/>
        <c:axId val="0"/>
      </c:bar3DChart>
      <c:catAx>
        <c:axId val="1144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4463488"/>
        <c:crosses val="autoZero"/>
        <c:auto val="1"/>
        <c:lblAlgn val="ctr"/>
        <c:lblOffset val="100"/>
        <c:noMultiLvlLbl val="0"/>
      </c:catAx>
      <c:valAx>
        <c:axId val="114463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43929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C-48A0-8C39-CB2483C27EB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AC-48A0-8C39-CB2483C27EB2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0C-4C37-9FE1-906A466A84A0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0C-4C37-9FE1-906A466A84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2020'!$I$184:$I$187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AC-48A0-8C39-CB2483C27EB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AC-48A0-8C39-CB2483C27EB2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AC-48A0-8C39-CB2483C27EB2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AC-48A0-8C39-CB2483C27EB2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AC-48A0-8C39-CB2483C27E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'ENERO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'ENERO 2020'!$J$184:$J$187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5AC-48A0-8C39-CB2483C27E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7635456"/>
        <c:axId val="87636992"/>
        <c:axId val="0"/>
      </c:bar3DChart>
      <c:catAx>
        <c:axId val="8763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87636992"/>
        <c:crosses val="autoZero"/>
        <c:auto val="1"/>
        <c:lblAlgn val="ctr"/>
        <c:lblOffset val="100"/>
        <c:noMultiLvlLbl val="0"/>
      </c:catAx>
      <c:valAx>
        <c:axId val="87636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76354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E-491B-82D0-CE719E802BA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FE-491B-82D0-CE719E802BA1}"/>
            </c:ext>
          </c:extLst>
        </c:ser>
        <c:ser>
          <c:idx val="2"/>
          <c:order val="2"/>
          <c:invertIfNegative val="0"/>
          <c:dLbls>
            <c:dLbl>
              <c:idx val="1"/>
              <c:layout>
                <c:manualLayout>
                  <c:x val="1.6427487195937885E-2"/>
                  <c:y val="-5.137879397072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E-491B-82D0-CE719E802BA1}"/>
                </c:ext>
              </c:extLst>
            </c:dLbl>
            <c:dLbl>
              <c:idx val="2"/>
              <c:layout>
                <c:manualLayout>
                  <c:x val="1.540076924619169E-2"/>
                  <c:y val="-4.34743641290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E-491B-82D0-CE719E802B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2020'!$I$184:$I$187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FE-491B-82D0-CE719E802BA1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8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E-491B-82D0-CE719E802BA1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E-491B-82D0-CE719E802BA1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FE-491B-82D0-CE719E802BA1}"/>
                </c:ext>
              </c:extLst>
            </c:dLbl>
            <c:dLbl>
              <c:idx val="3"/>
              <c:layout>
                <c:manualLayout>
                  <c:x val="1.18320209973754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E-491B-82D0-CE719E802B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'AGOSTO 2020'!$D$184:$E$187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'AGOSTO 2020'!$J$184:$J$187</c:f>
              <c:numCache>
                <c:formatCode>0%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4FE-491B-82D0-CE719E802B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049216"/>
        <c:axId val="115050752"/>
        <c:axId val="0"/>
      </c:bar3DChart>
      <c:catAx>
        <c:axId val="11504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5050752"/>
        <c:crosses val="autoZero"/>
        <c:auto val="1"/>
        <c:lblAlgn val="ctr"/>
        <c:lblOffset val="100"/>
        <c:noMultiLvlLbl val="0"/>
      </c:catAx>
      <c:valAx>
        <c:axId val="115050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0492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'AGOSTO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5-489A-AC39-4424A157CA77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'AGOSTO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85-489A-AC39-4424A157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369280"/>
        <c:axId val="114370816"/>
        <c:axId val="0"/>
      </c:bar3DChart>
      <c:catAx>
        <c:axId val="1143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70816"/>
        <c:crosses val="autoZero"/>
        <c:auto val="1"/>
        <c:lblAlgn val="ctr"/>
        <c:lblOffset val="100"/>
        <c:noMultiLvlLbl val="0"/>
      </c:catAx>
      <c:valAx>
        <c:axId val="114370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436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E3-4062-8D5E-F13311C0307F}"/>
            </c:ext>
          </c:extLst>
        </c:ser>
        <c:ser>
          <c:idx val="1"/>
          <c:order val="1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E3-4062-8D5E-F13311C0307F}"/>
            </c:ext>
          </c:extLst>
        </c:ser>
        <c:ser>
          <c:idx val="2"/>
          <c:order val="2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E3-4062-8D5E-F13311C0307F}"/>
            </c:ext>
          </c:extLst>
        </c:ser>
        <c:ser>
          <c:idx val="3"/>
          <c:order val="3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E3-4062-8D5E-F13311C0307F}"/>
            </c:ext>
          </c:extLst>
        </c:ser>
        <c:ser>
          <c:idx val="4"/>
          <c:order val="4"/>
          <c:invertIfNegative val="0"/>
          <c:cat>
            <c:strRef>
              <c:f>'AGOSTO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'AGOSTO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E3-4062-8D5E-F13311C03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416640"/>
        <c:axId val="115081984"/>
        <c:axId val="0"/>
      </c:bar3DChart>
      <c:catAx>
        <c:axId val="1144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081984"/>
        <c:crosses val="autoZero"/>
        <c:auto val="1"/>
        <c:lblAlgn val="ctr"/>
        <c:lblOffset val="100"/>
        <c:noMultiLvlLbl val="0"/>
      </c:catAx>
      <c:valAx>
        <c:axId val="11508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41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056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'ENERO 2020'!$F$238:$F$241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9D-47B2-B83B-4572ED756E2A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2020'!$E$238:$E$241</c:f>
              <c:strCache>
                <c:ptCount val="4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</c:strCache>
            </c:strRef>
          </c:cat>
          <c:val>
            <c:numRef>
              <c:f>'ENERO 2020'!$G$238:$G$241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9D-47B2-B83B-4572ED75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140544"/>
        <c:axId val="100142080"/>
        <c:axId val="0"/>
      </c:bar3DChart>
      <c:catAx>
        <c:axId val="1001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142080"/>
        <c:crosses val="autoZero"/>
        <c:auto val="1"/>
        <c:lblAlgn val="ctr"/>
        <c:lblOffset val="100"/>
        <c:noMultiLvlLbl val="0"/>
      </c:catAx>
      <c:valAx>
        <c:axId val="100142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014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A-4144-8482-40FE86AEEE6C}"/>
            </c:ext>
          </c:extLst>
        </c:ser>
        <c:ser>
          <c:idx val="1"/>
          <c:order val="1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7A-4144-8482-40FE86AEEE6C}"/>
            </c:ext>
          </c:extLst>
        </c:ser>
        <c:ser>
          <c:idx val="2"/>
          <c:order val="2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7A-4144-8482-40FE86AEEE6C}"/>
            </c:ext>
          </c:extLst>
        </c:ser>
        <c:ser>
          <c:idx val="3"/>
          <c:order val="3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7A-4144-8482-40FE86AEEE6C}"/>
            </c:ext>
          </c:extLst>
        </c:ser>
        <c:ser>
          <c:idx val="4"/>
          <c:order val="4"/>
          <c:invertIfNegative val="0"/>
          <c:cat>
            <c:strRef>
              <c:f>'ENERO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7A-4144-8482-40FE86AEE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187520"/>
        <c:axId val="100193408"/>
        <c:axId val="0"/>
      </c:bar3DChart>
      <c:catAx>
        <c:axId val="1001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18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image" Target="../media/image1.png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18536" y="484909"/>
          <a:ext cx="1321975" cy="1203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B842B9CF-C33C-4B04-A9DD-7AAB81F9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0FDF3A11-4826-47F7-AD8E-01042C44E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DD137F8F-E961-4B87-95AD-8DCA83B94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C452D789-EA05-48B7-BC64-B998B85BE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E9C73701-123B-4095-82D3-EF4C3E21C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xmlns="" id="{C23CF1CE-B450-4C1B-8A22-4C2C677A4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xmlns="" id="{CCA5D6BD-F457-4FF0-BC76-2D10790C1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xmlns="" id="{0C22EBA4-12A3-4958-98C6-9EF8D3F2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A14F73A0-4784-4F1B-A4C4-9D5F51E62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C3E02522-986D-49CC-A04F-38788BD3F297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B0B9BF88-C659-4459-B610-12DE12EB8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BE7FE3CD-6087-4444-916B-E7AFAB76F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CD7DEDB1-C8C3-45E6-BC06-5354C7A3A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9A6A78ED-0D3B-43BF-BF44-87475B98C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9664AADF-E3CD-44AA-ACA0-813A877AD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xmlns="" id="{B91A09B3-E414-4695-A5EF-3AD6BF5B3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xmlns="" id="{F66D7623-281E-4FBD-B73A-064155AA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xmlns="" id="{291B5E40-A45B-4470-873E-F1A88B9A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45C72C1D-ACC9-456E-8FC3-E18246685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8999BB01-B1F1-4796-AB50-59B9A635A305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7AC9F2C7-A809-414A-9485-1EF363FB0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71202C91-BCDE-420A-B1AF-9E8566960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20A2B5D8-A165-470E-8E13-FA16E9810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1856334D-706B-4DEF-9B55-8F94B4993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CAF2EE42-6097-4A35-932A-269338A89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xmlns="" id="{A146C255-8DB2-4563-A2E4-874300BBC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xmlns="" id="{C8FCB48E-BC28-412A-B50A-E4FFF11DB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xmlns="" id="{8B0B2194-2640-4A60-AD48-E8A827E19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B7ED55A6-64B3-45EF-AB91-B90C91A7F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CCEAA114-72C9-4D72-8AA3-7C024E7A9203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34F365EE-58B0-48FC-BA1A-F318E6EEA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B107629B-0CBD-4A39-A9CE-69385C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EC695FB9-BF21-47E3-B0F8-59EBE7535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AE9CF5C2-DD5E-45D7-82CB-83C032CEE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22DA956D-6AD1-4124-85D6-3FABBBF17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xmlns="" id="{95B0A7BE-9BFD-4350-83DD-5C36F94C2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xmlns="" id="{682A7E18-D358-4DF9-A573-F2ABFD29E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xmlns="" id="{B1ADEB15-984B-4367-8833-67B8417F0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93A3C1F0-1A52-4C87-8ED0-AF9200F39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8C98230D-51C6-43BE-8060-9A861FEB1A0B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C78A0373-B2D5-4067-A4A2-BCE17329B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3A66FCF3-8EB4-4F21-9699-B085B631E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1715FA5D-6965-4393-83AC-DF499D35A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EF888278-24FD-46B0-B85E-6BC334158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7D84E096-CEE0-4067-84D2-C4DA975D5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xmlns="" id="{6A80D286-01A3-4057-AA9C-D37E83939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xmlns="" id="{1C5CD325-1656-44E6-9FF9-F58936670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xmlns="" id="{689B0AEC-F03F-4434-988F-092FA8864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9FB88E85-37CE-4589-A85A-688087ECC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4A04CB89-F7F9-46A0-9DE4-166359563B28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0AA4DA64-AFC8-4C5C-8BFC-A449EBFE7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A80947CF-0CB9-406E-972C-00761C038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33F1D2B8-5A3B-4EF9-AA94-CBF855C7A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3167B5DF-B8B2-4B5A-BA64-55529B823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63015C6F-341C-41B1-9AB7-39ACCBB2B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xmlns="" id="{A716C3DD-C109-408B-A2C9-BE27DC73B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xmlns="" id="{80415617-11E4-4008-A99D-F38002C43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xmlns="" id="{E307A65D-0C56-4A9B-867A-7E2D6A4E9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E5A4AF69-36C2-4EE0-A1E9-EC100F564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25A6BB69-D6B7-4717-B38B-240A56644F22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B342D384-9FA2-455D-88F7-615AAB852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xmlns="" id="{87F03B85-6C7F-47C8-B5D8-97587F38A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90C295B6-FACD-4C9D-AB7B-E2EC42E67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159EA8F6-7202-4B3B-A1BE-72ED9F23E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CC9C6DE2-2A43-4E71-8EDB-30106AAC7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xmlns="" id="{44259085-1A9D-419A-91D9-2D0CFBC8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xmlns="" id="{716BF07C-C53B-4FD4-8B29-F50D9C8FB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244</xdr:row>
      <xdr:rowOff>108857</xdr:rowOff>
    </xdr:from>
    <xdr:to>
      <xdr:col>14</xdr:col>
      <xdr:colOff>870855</xdr:colOff>
      <xdr:row>283</xdr:row>
      <xdr:rowOff>121229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xmlns="" id="{B567999A-64C9-42EA-AF4D-489131CBF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13 Gráfico">
          <a:extLst>
            <a:ext uri="{FF2B5EF4-FFF2-40B4-BE49-F238E27FC236}">
              <a16:creationId xmlns:a16="http://schemas.microsoft.com/office/drawing/2014/main" xmlns="" id="{43F86A88-9AB6-4CE5-A50F-48B158599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428830AE-3832-493A-8F2F-4DA3AC6B7477}"/>
            </a:ext>
          </a:extLst>
        </xdr:cNvPr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D5" zoomScale="88" zoomScaleNormal="88" workbookViewId="0">
      <selection activeCell="I185" sqref="I185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36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65">
        <v>0</v>
      </c>
      <c r="E22" s="65">
        <v>3</v>
      </c>
      <c r="F22" s="66">
        <f>SUM(C22:E22)</f>
        <v>3</v>
      </c>
      <c r="G22" s="67"/>
      <c r="H22" s="64">
        <v>2</v>
      </c>
      <c r="I22" s="64">
        <v>0</v>
      </c>
      <c r="J22" s="64">
        <v>0</v>
      </c>
      <c r="K22" s="64">
        <v>1</v>
      </c>
      <c r="L22" s="66">
        <v>3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0.67</v>
      </c>
      <c r="I23" s="68">
        <v>0</v>
      </c>
      <c r="J23" s="68">
        <v>0</v>
      </c>
      <c r="K23" s="68">
        <v>0.33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0</v>
      </c>
      <c r="K46" s="171"/>
      <c r="L46" s="172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2</v>
      </c>
      <c r="K47" s="171"/>
      <c r="L47" s="172"/>
      <c r="M47" s="68">
        <v>0.67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1</v>
      </c>
      <c r="K49" s="171"/>
      <c r="L49" s="172"/>
      <c r="M49" s="68">
        <v>0.33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0</v>
      </c>
      <c r="K52" s="171"/>
      <c r="L52" s="172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0</v>
      </c>
      <c r="K54" s="171"/>
      <c r="L54" s="172"/>
      <c r="M54" s="68"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3</v>
      </c>
      <c r="K61" s="174"/>
      <c r="L61" s="175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47"/>
      <c r="L95" s="47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3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3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47"/>
      <c r="L105" s="47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47"/>
      <c r="L132" s="47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1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47"/>
      <c r="L137" s="47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0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0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47"/>
      <c r="L154" s="47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2</v>
      </c>
      <c r="J155" s="23">
        <v>0.67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1</v>
      </c>
      <c r="J156" s="24">
        <v>0.33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25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SUM(I155:I159)</f>
        <v>3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47"/>
      <c r="L183" s="47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3</v>
      </c>
      <c r="J184" s="32">
        <v>1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0</v>
      </c>
      <c r="J186" s="15"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0</v>
      </c>
      <c r="J187" s="33"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3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47"/>
      <c r="L210" s="47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3</v>
      </c>
      <c r="J212" s="32"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41"/>
      <c r="H214" s="42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3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2" t="s">
        <v>34</v>
      </c>
      <c r="F239" s="103"/>
      <c r="G239" s="58">
        <v>3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3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E238:F238"/>
    <mergeCell ref="E240:F240"/>
    <mergeCell ref="E241:F241"/>
    <mergeCell ref="D237:G237"/>
    <mergeCell ref="J52:L52"/>
    <mergeCell ref="J57:L57"/>
    <mergeCell ref="J58:L58"/>
    <mergeCell ref="J59:L59"/>
    <mergeCell ref="J61:L61"/>
    <mergeCell ref="J54:L54"/>
    <mergeCell ref="J55:L55"/>
    <mergeCell ref="J56:L56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3:L53"/>
    <mergeCell ref="D95:J95"/>
    <mergeCell ref="D105:J105"/>
    <mergeCell ref="E132:J132"/>
    <mergeCell ref="E133:I133"/>
    <mergeCell ref="E137:J137"/>
    <mergeCell ref="B13:O13"/>
    <mergeCell ref="B14:O14"/>
    <mergeCell ref="D43:M43"/>
    <mergeCell ref="C20:F20"/>
    <mergeCell ref="H20:L20"/>
    <mergeCell ref="D183:J183"/>
    <mergeCell ref="E98:H98"/>
    <mergeCell ref="E186:H186"/>
    <mergeCell ref="E185:H185"/>
    <mergeCell ref="E142:J142"/>
    <mergeCell ref="E184:H184"/>
    <mergeCell ref="E138:I138"/>
    <mergeCell ref="E158:H158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D5" zoomScale="88" zoomScaleNormal="88" workbookViewId="0">
      <selection activeCell="G19" sqref="G19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37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65">
        <v>0</v>
      </c>
      <c r="E22" s="65">
        <v>15</v>
      </c>
      <c r="F22" s="66">
        <f>SUM(C22:E22)</f>
        <v>15</v>
      </c>
      <c r="G22" s="67"/>
      <c r="H22" s="64">
        <v>3</v>
      </c>
      <c r="I22" s="64">
        <v>6</v>
      </c>
      <c r="J22" s="64">
        <v>1</v>
      </c>
      <c r="K22" s="64">
        <v>5</v>
      </c>
      <c r="L22" s="66">
        <v>15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0.2</v>
      </c>
      <c r="I23" s="68">
        <v>0.4</v>
      </c>
      <c r="J23" s="68">
        <v>7.0000000000000007E-2</v>
      </c>
      <c r="K23" s="68">
        <v>0.33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1</v>
      </c>
      <c r="K46" s="171"/>
      <c r="L46" s="172"/>
      <c r="M46" s="68">
        <v>7.0000000000000007E-2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8</v>
      </c>
      <c r="K47" s="171"/>
      <c r="L47" s="172"/>
      <c r="M47" s="68">
        <v>0.53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2</v>
      </c>
      <c r="K49" s="171"/>
      <c r="L49" s="172"/>
      <c r="M49" s="68">
        <v>0.13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0</v>
      </c>
      <c r="K52" s="171"/>
      <c r="L52" s="172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4</v>
      </c>
      <c r="K54" s="171"/>
      <c r="L54" s="172"/>
      <c r="M54" s="68">
        <v>0.27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15</v>
      </c>
      <c r="K61" s="174"/>
      <c r="L61" s="175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47"/>
      <c r="L95" s="47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14</v>
      </c>
      <c r="J96" s="86">
        <f>+I96/I102</f>
        <v>0.93333333333333335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I97/I102</f>
        <v>6.6666666666666666E-2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15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47"/>
      <c r="L105" s="47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47"/>
      <c r="L132" s="47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26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26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47"/>
      <c r="L137" s="47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5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5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47"/>
      <c r="L154" s="47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4</v>
      </c>
      <c r="J155" s="23">
        <v>0.67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2</v>
      </c>
      <c r="J156" s="24">
        <v>0.33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25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v>6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47"/>
      <c r="L183" s="47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4</v>
      </c>
      <c r="J184" s="32">
        <v>1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0</v>
      </c>
      <c r="J186" s="15"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2</v>
      </c>
      <c r="J187" s="33"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6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47"/>
      <c r="L210" s="47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1</v>
      </c>
      <c r="J211" s="32">
        <v>7.0000000000000007E-2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14</v>
      </c>
      <c r="J212" s="32">
        <v>0.93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41"/>
      <c r="H214" s="42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15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2" t="s">
        <v>34</v>
      </c>
      <c r="F239" s="103"/>
      <c r="G239" s="58">
        <v>4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2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6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D13" zoomScale="88" zoomScaleNormal="88" workbookViewId="0">
      <selection activeCell="H241" sqref="H24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38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2</v>
      </c>
      <c r="D22" s="65">
        <v>0</v>
      </c>
      <c r="E22" s="65">
        <v>12</v>
      </c>
      <c r="F22" s="66">
        <f>SUM(C22:E22)</f>
        <v>14</v>
      </c>
      <c r="G22" s="67"/>
      <c r="H22" s="64">
        <v>6</v>
      </c>
      <c r="I22" s="64">
        <v>4</v>
      </c>
      <c r="J22" s="64">
        <v>0</v>
      </c>
      <c r="K22" s="64">
        <v>4</v>
      </c>
      <c r="L22" s="66">
        <f>SUM(H22:K22)</f>
        <v>14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0.14000000000000001</v>
      </c>
      <c r="D23" s="64" t="s">
        <v>35</v>
      </c>
      <c r="E23" s="104">
        <v>0.86</v>
      </c>
      <c r="F23" s="69">
        <f>SUM(C23:E23)</f>
        <v>1</v>
      </c>
      <c r="G23" s="67"/>
      <c r="H23" s="68">
        <v>0.44</v>
      </c>
      <c r="I23" s="68">
        <v>0.28000000000000003</v>
      </c>
      <c r="J23" s="68" t="s">
        <v>35</v>
      </c>
      <c r="K23" s="68">
        <v>0.28000000000000003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1</v>
      </c>
      <c r="K46" s="171"/>
      <c r="L46" s="172"/>
      <c r="M46" s="68">
        <v>7.0000000000000007E-2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6</v>
      </c>
      <c r="K47" s="171"/>
      <c r="L47" s="172"/>
      <c r="M47" s="68">
        <v>0.43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1</v>
      </c>
      <c r="K49" s="171"/>
      <c r="L49" s="172"/>
      <c r="M49" s="68">
        <v>7.0000000000000007E-2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0</v>
      </c>
      <c r="K52" s="171"/>
      <c r="L52" s="172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6</v>
      </c>
      <c r="K54" s="171"/>
      <c r="L54" s="172"/>
      <c r="M54" s="68">
        <v>0.43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14</v>
      </c>
      <c r="K61" s="174"/>
      <c r="L61" s="175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47"/>
      <c r="L95" s="47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12</v>
      </c>
      <c r="J96" s="86">
        <f>+I96/I102</f>
        <v>0.8571428571428571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2</v>
      </c>
      <c r="J97" s="86">
        <f>I97/I102</f>
        <v>0.14285714285714285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14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47"/>
      <c r="L105" s="47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47"/>
      <c r="L132" s="47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23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23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47"/>
      <c r="L137" s="47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6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6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47"/>
      <c r="L154" s="47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12</v>
      </c>
      <c r="J155" s="23">
        <v>0.86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2</v>
      </c>
      <c r="J156" s="24">
        <v>0.14000000000000001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25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SUM(I155:I159)</f>
        <v>14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47"/>
      <c r="L183" s="47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11</v>
      </c>
      <c r="J184" s="32">
        <v>0.79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2</v>
      </c>
      <c r="J186" s="15">
        <v>0.14000000000000001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1</v>
      </c>
      <c r="J187" s="33">
        <v>7.0000000000000007E-2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14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47"/>
      <c r="L210" s="47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2</v>
      </c>
      <c r="J211" s="32">
        <v>0.14000000000000001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12</v>
      </c>
      <c r="J212" s="32">
        <v>0.86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41"/>
      <c r="H214" s="42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14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2" t="s">
        <v>34</v>
      </c>
      <c r="F239" s="103"/>
      <c r="G239" s="58">
        <v>11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14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C1" zoomScale="88" zoomScaleNormal="88" workbookViewId="0">
      <selection activeCell="H241" sqref="H24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39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1</v>
      </c>
      <c r="D22" s="109">
        <v>0</v>
      </c>
      <c r="E22" s="109">
        <v>1</v>
      </c>
      <c r="F22" s="66">
        <f>SUM(C22:E22)</f>
        <v>2</v>
      </c>
      <c r="G22" s="67"/>
      <c r="H22" s="64">
        <v>1</v>
      </c>
      <c r="I22" s="64">
        <v>1</v>
      </c>
      <c r="J22" s="64">
        <v>0</v>
      </c>
      <c r="K22" s="64">
        <v>0</v>
      </c>
      <c r="L22" s="66">
        <v>2</v>
      </c>
      <c r="M22" s="5"/>
      <c r="N22" s="5"/>
      <c r="O22" s="5"/>
      <c r="P22" s="1"/>
      <c r="Q22" s="1"/>
    </row>
    <row r="23" spans="1:17" ht="16.5" thickBot="1" x14ac:dyDescent="0.35">
      <c r="A23" s="1"/>
      <c r="C23" s="104">
        <v>0.5</v>
      </c>
      <c r="D23" s="64" t="s">
        <v>35</v>
      </c>
      <c r="E23" s="104">
        <v>0.5</v>
      </c>
      <c r="F23" s="69">
        <v>1</v>
      </c>
      <c r="G23" s="67"/>
      <c r="H23" s="68">
        <v>0.5</v>
      </c>
      <c r="I23" s="68">
        <v>0.5</v>
      </c>
      <c r="J23" s="68">
        <v>0</v>
      </c>
      <c r="K23" s="68">
        <v>0</v>
      </c>
      <c r="L23" s="68"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0</v>
      </c>
      <c r="K46" s="171"/>
      <c r="L46" s="172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0</v>
      </c>
      <c r="K47" s="171"/>
      <c r="L47" s="172"/>
      <c r="M47" s="68"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2</v>
      </c>
      <c r="K49" s="171"/>
      <c r="L49" s="172"/>
      <c r="M49" s="68">
        <v>1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0</v>
      </c>
      <c r="K52" s="171"/>
      <c r="L52" s="172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0</v>
      </c>
      <c r="K54" s="171"/>
      <c r="L54" s="172"/>
      <c r="M54" s="68"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2</v>
      </c>
      <c r="K61" s="174"/>
      <c r="L61" s="175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111"/>
      <c r="L95" s="111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</v>
      </c>
      <c r="J96" s="86">
        <f>+I96/I102</f>
        <v>0.5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I97/I102</f>
        <v>0.5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2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111"/>
      <c r="L105" s="111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111"/>
      <c r="L132" s="111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11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11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111"/>
      <c r="L137" s="111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3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3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1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1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111"/>
      <c r="L154" s="111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2</v>
      </c>
      <c r="J155" s="23">
        <v>1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0</v>
      </c>
      <c r="J156" s="24">
        <v>0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10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v>2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111"/>
      <c r="L183" s="111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1</v>
      </c>
      <c r="J184" s="32">
        <v>0.5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0</v>
      </c>
      <c r="J185" s="15"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1</v>
      </c>
      <c r="J186" s="15">
        <v>0.5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0</v>
      </c>
      <c r="J187" s="33">
        <v>0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2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111"/>
      <c r="L210" s="111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2</v>
      </c>
      <c r="J212" s="32"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05"/>
      <c r="H214" s="106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2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07" t="s">
        <v>34</v>
      </c>
      <c r="F239" s="108"/>
      <c r="G239" s="58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2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D1" zoomScale="88" zoomScaleNormal="88" workbookViewId="0">
      <selection activeCell="G242" sqref="G242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40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16">
        <v>1</v>
      </c>
      <c r="E22" s="116">
        <v>4</v>
      </c>
      <c r="F22" s="66">
        <f>SUM(C22:E22)</f>
        <v>5</v>
      </c>
      <c r="G22" s="67"/>
      <c r="H22" s="64">
        <v>2</v>
      </c>
      <c r="I22" s="64">
        <v>3</v>
      </c>
      <c r="J22" s="64">
        <v>0</v>
      </c>
      <c r="K22" s="64">
        <v>0</v>
      </c>
      <c r="L22" s="66">
        <f>SUM(H22:K22)</f>
        <v>5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104">
        <v>0.2</v>
      </c>
      <c r="E23" s="104">
        <v>0.8</v>
      </c>
      <c r="F23" s="69">
        <v>1</v>
      </c>
      <c r="G23" s="67"/>
      <c r="H23" s="68">
        <v>0.4</v>
      </c>
      <c r="I23" s="68">
        <v>0.6</v>
      </c>
      <c r="J23" s="68">
        <v>0</v>
      </c>
      <c r="K23" s="68">
        <v>0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f>+J44/J61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f>+J45/J61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0</v>
      </c>
      <c r="K46" s="171"/>
      <c r="L46" s="172"/>
      <c r="M46" s="68">
        <f>+J46/J61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2</v>
      </c>
      <c r="K47" s="171"/>
      <c r="L47" s="172"/>
      <c r="M47" s="68">
        <f>+J47/J61</f>
        <v>0.4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f>+J48/J61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1</v>
      </c>
      <c r="K49" s="171"/>
      <c r="L49" s="172"/>
      <c r="M49" s="68">
        <f>+J49/J61</f>
        <v>0.2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f>+J50/J61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f>+J51/J61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0</v>
      </c>
      <c r="K52" s="171"/>
      <c r="L52" s="172"/>
      <c r="M52" s="68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2</v>
      </c>
      <c r="K54" s="171"/>
      <c r="L54" s="172"/>
      <c r="M54" s="68">
        <f>+J54/J61</f>
        <v>0.4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f>+J55/J61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f>+J56/J61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f>+J57/J61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f>+J58/J61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f>+J59/J61</f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5</v>
      </c>
      <c r="K61" s="174"/>
      <c r="L61" s="175"/>
      <c r="M61" s="11">
        <f>SUM(M44:M59)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115"/>
      <c r="L95" s="115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4</v>
      </c>
      <c r="J96" s="86">
        <f>+I96/I102</f>
        <v>0.8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1</v>
      </c>
      <c r="J97" s="86">
        <f>I97/I102</f>
        <v>0.2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5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115"/>
      <c r="L105" s="115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115"/>
      <c r="L132" s="115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7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7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115"/>
      <c r="L137" s="115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0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0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115"/>
      <c r="L154" s="115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4</v>
      </c>
      <c r="J155" s="23">
        <f>+I155/I160</f>
        <v>0.8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1</v>
      </c>
      <c r="J156" s="24">
        <f>+I156/I160</f>
        <v>0.2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14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5</v>
      </c>
      <c r="J160" s="30"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115"/>
      <c r="L183" s="115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2</v>
      </c>
      <c r="J184" s="32">
        <f>+I184/I189</f>
        <v>0.4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1</v>
      </c>
      <c r="J185" s="15">
        <f>+I185/I189</f>
        <v>0.2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1</v>
      </c>
      <c r="J186" s="15">
        <f>+I186/I189</f>
        <v>0.2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1</v>
      </c>
      <c r="J187" s="33">
        <f>+I187/I189</f>
        <v>0.2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5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115"/>
      <c r="L210" s="115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1</v>
      </c>
      <c r="J211" s="32">
        <f>+I211/I216</f>
        <v>0.2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4</v>
      </c>
      <c r="J212" s="32">
        <f>+I212/I216</f>
        <v>0.8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12"/>
      <c r="H214" s="113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5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17" t="s">
        <v>34</v>
      </c>
      <c r="F239" s="118"/>
      <c r="G239" s="58">
        <v>2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5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B82" zoomScale="88" zoomScaleNormal="88" workbookViewId="0">
      <selection activeCell="J96" sqref="J96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41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23">
        <v>0</v>
      </c>
      <c r="E22" s="123">
        <v>14</v>
      </c>
      <c r="F22" s="66">
        <f>SUM(C22:E22)</f>
        <v>14</v>
      </c>
      <c r="G22" s="67"/>
      <c r="H22" s="64">
        <v>2</v>
      </c>
      <c r="I22" s="64">
        <v>2</v>
      </c>
      <c r="J22" s="64">
        <v>2</v>
      </c>
      <c r="K22" s="64">
        <v>8</v>
      </c>
      <c r="L22" s="66">
        <f>SUM(H22:K22)</f>
        <v>14</v>
      </c>
      <c r="M22" s="5"/>
      <c r="N22" s="5"/>
      <c r="O22" s="5"/>
      <c r="P22" s="1"/>
      <c r="Q22" s="1"/>
    </row>
    <row r="23" spans="1:17" ht="16.5" thickBot="1" x14ac:dyDescent="0.35">
      <c r="A23" s="1"/>
      <c r="C23" s="6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0.14000000000000001</v>
      </c>
      <c r="I23" s="68">
        <v>0.14000000000000001</v>
      </c>
      <c r="J23" s="68">
        <v>0.14000000000000001</v>
      </c>
      <c r="K23" s="68">
        <v>0.57999999999999996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0</v>
      </c>
      <c r="K46" s="171"/>
      <c r="L46" s="172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5</v>
      </c>
      <c r="K47" s="171"/>
      <c r="L47" s="172"/>
      <c r="M47" s="68">
        <v>0.36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4</v>
      </c>
      <c r="K49" s="171"/>
      <c r="L49" s="172"/>
      <c r="M49" s="68">
        <v>0.28000000000000003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0</v>
      </c>
      <c r="K52" s="171"/>
      <c r="L52" s="172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5</v>
      </c>
      <c r="K54" s="171"/>
      <c r="L54" s="172"/>
      <c r="M54" s="68">
        <v>0.36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14</v>
      </c>
      <c r="K61" s="174"/>
      <c r="L61" s="175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125"/>
      <c r="L95" s="125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14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+I97/I102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14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125"/>
      <c r="L105" s="125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125"/>
      <c r="L132" s="125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33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33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125"/>
      <c r="L137" s="125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1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1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5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5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125"/>
      <c r="L154" s="125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10</v>
      </c>
      <c r="J155" s="23">
        <v>0.72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4</v>
      </c>
      <c r="J156" s="24">
        <v>0.28000000000000003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24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>
        <v>0</v>
      </c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14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125"/>
      <c r="L183" s="125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3</v>
      </c>
      <c r="J184" s="32">
        <v>0.22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2</v>
      </c>
      <c r="J185" s="15">
        <v>0.14000000000000001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5</v>
      </c>
      <c r="J186" s="15">
        <v>0.36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4</v>
      </c>
      <c r="J187" s="33">
        <v>0.28000000000000003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14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125"/>
      <c r="L210" s="125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14</v>
      </c>
      <c r="J212" s="32"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19"/>
      <c r="H214" s="120"/>
      <c r="I214" s="48">
        <v>0</v>
      </c>
      <c r="J214" s="32"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SUM(I211:I215)</f>
        <v>14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21" t="s">
        <v>34</v>
      </c>
      <c r="F239" s="122"/>
      <c r="G239" s="58">
        <v>3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4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9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E242:F242"/>
    <mergeCell ref="B244:O244"/>
    <mergeCell ref="E187:H187"/>
    <mergeCell ref="D210:J210"/>
    <mergeCell ref="D237:G237"/>
    <mergeCell ref="E238:F238"/>
    <mergeCell ref="E240:F240"/>
    <mergeCell ref="E241:F241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E1" zoomScale="88" zoomScaleNormal="88" workbookViewId="0">
      <selection activeCell="L139" sqref="L139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42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30">
        <v>0</v>
      </c>
      <c r="E22" s="130">
        <v>6</v>
      </c>
      <c r="F22" s="66">
        <f>SUM(C22:E22)</f>
        <v>6</v>
      </c>
      <c r="G22" s="67"/>
      <c r="H22" s="64">
        <v>0</v>
      </c>
      <c r="I22" s="64">
        <v>2</v>
      </c>
      <c r="J22" s="64">
        <v>1</v>
      </c>
      <c r="K22" s="64">
        <v>3</v>
      </c>
      <c r="L22" s="66">
        <f>SUM(H22:K22)</f>
        <v>6</v>
      </c>
      <c r="M22" s="5"/>
      <c r="N22" s="5"/>
      <c r="O22" s="5"/>
      <c r="P22" s="1"/>
      <c r="Q22" s="1"/>
    </row>
    <row r="23" spans="1:17" ht="16.5" thickBot="1" x14ac:dyDescent="0.35">
      <c r="A23" s="1"/>
      <c r="C23" s="10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</v>
      </c>
      <c r="I23" s="68">
        <v>0.33</v>
      </c>
      <c r="J23" s="68">
        <v>0.17</v>
      </c>
      <c r="K23" s="68">
        <v>0.5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0</v>
      </c>
      <c r="K46" s="171"/>
      <c r="L46" s="172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4</v>
      </c>
      <c r="K47" s="171"/>
      <c r="L47" s="172"/>
      <c r="M47" s="68">
        <v>0.66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1</v>
      </c>
      <c r="K49" s="171"/>
      <c r="L49" s="172"/>
      <c r="M49" s="68">
        <v>0.17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1</v>
      </c>
      <c r="K52" s="171"/>
      <c r="L52" s="172"/>
      <c r="M52" s="68">
        <v>0.17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0</v>
      </c>
      <c r="K54" s="171"/>
      <c r="L54" s="172"/>
      <c r="M54" s="68"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6</v>
      </c>
      <c r="K61" s="174"/>
      <c r="L61" s="175"/>
      <c r="M61" s="11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129"/>
      <c r="L95" s="129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6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+I97/I102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6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129"/>
      <c r="L105" s="129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129"/>
      <c r="L132" s="129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15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15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129"/>
      <c r="L137" s="129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2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2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1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1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129"/>
      <c r="L154" s="129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1</v>
      </c>
      <c r="J155" s="23">
        <f>+I155/I160</f>
        <v>0.5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1</v>
      </c>
      <c r="J156" s="24">
        <f>+I156/I160</f>
        <v>0.5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28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2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129"/>
      <c r="L183" s="129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4</v>
      </c>
      <c r="J184" s="32">
        <f>+I184/I189</f>
        <v>0.66666666666666663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0</v>
      </c>
      <c r="J185" s="15">
        <f>+I185/I189</f>
        <v>0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0</v>
      </c>
      <c r="J186" s="15">
        <f>+I186/I189</f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2</v>
      </c>
      <c r="J187" s="33">
        <f>+I187/I189</f>
        <v>0.33333333333333331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6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129"/>
      <c r="L210" s="129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f>+I211/I216</f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6</v>
      </c>
      <c r="J212" s="32">
        <f>+I212/I216</f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26"/>
      <c r="H214" s="127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6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31" t="s">
        <v>34</v>
      </c>
      <c r="F239" s="132"/>
      <c r="G239" s="58">
        <v>4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2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6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abSelected="1" topLeftCell="B1" zoomScale="88" zoomScaleNormal="88" workbookViewId="0">
      <selection activeCell="H241" sqref="H24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55" t="s">
        <v>32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3"/>
      <c r="Q13" s="1"/>
    </row>
    <row r="14" spans="1:17" ht="43.5" customHeight="1" thickBot="1" x14ac:dyDescent="0.85">
      <c r="A14" s="1"/>
      <c r="B14" s="157" t="s">
        <v>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C20" s="160" t="s">
        <v>0</v>
      </c>
      <c r="D20" s="161"/>
      <c r="E20" s="161"/>
      <c r="F20" s="162"/>
      <c r="G20" s="59"/>
      <c r="H20" s="160" t="s">
        <v>1</v>
      </c>
      <c r="I20" s="161"/>
      <c r="J20" s="161"/>
      <c r="K20" s="161"/>
      <c r="L20" s="162"/>
      <c r="M20" s="55"/>
      <c r="N20" s="55"/>
      <c r="O20" s="55"/>
      <c r="P20" s="5"/>
      <c r="Q20" s="1"/>
    </row>
    <row r="21" spans="1:17" s="8" customFormat="1" ht="15.75" thickBot="1" x14ac:dyDescent="0.3">
      <c r="A21" s="6"/>
      <c r="B21" s="7"/>
      <c r="C21" s="60" t="s">
        <v>2</v>
      </c>
      <c r="D21" s="61" t="s">
        <v>3</v>
      </c>
      <c r="E21" s="62" t="s">
        <v>4</v>
      </c>
      <c r="F21" s="60" t="s">
        <v>5</v>
      </c>
      <c r="G21" s="63"/>
      <c r="H21" s="62" t="s">
        <v>6</v>
      </c>
      <c r="I21" s="62" t="s">
        <v>7</v>
      </c>
      <c r="J21" s="60" t="s">
        <v>8</v>
      </c>
      <c r="K21" s="60" t="s">
        <v>9</v>
      </c>
      <c r="L21" s="60" t="s">
        <v>5</v>
      </c>
      <c r="M21" s="7"/>
      <c r="N21" s="7"/>
      <c r="O21" s="7"/>
      <c r="P21" s="6"/>
      <c r="Q21" s="6"/>
    </row>
    <row r="22" spans="1:17" ht="16.5" thickBot="1" x14ac:dyDescent="0.35">
      <c r="A22" s="1"/>
      <c r="C22" s="64">
        <v>0</v>
      </c>
      <c r="D22" s="137">
        <v>0</v>
      </c>
      <c r="E22" s="137">
        <v>10</v>
      </c>
      <c r="F22" s="66">
        <f>SUM(C22:E22)</f>
        <v>10</v>
      </c>
      <c r="G22" s="67"/>
      <c r="H22" s="64">
        <v>2</v>
      </c>
      <c r="I22" s="64">
        <v>6</v>
      </c>
      <c r="J22" s="64">
        <v>0</v>
      </c>
      <c r="K22" s="64">
        <v>2</v>
      </c>
      <c r="L22" s="66">
        <f>SUM(H22:K22)</f>
        <v>10</v>
      </c>
      <c r="M22" s="5"/>
      <c r="N22" s="5"/>
      <c r="O22" s="5"/>
      <c r="P22" s="1"/>
      <c r="Q22" s="1"/>
    </row>
    <row r="23" spans="1:17" ht="16.5" thickBot="1" x14ac:dyDescent="0.35">
      <c r="A23" s="1"/>
      <c r="C23" s="104" t="s">
        <v>35</v>
      </c>
      <c r="D23" s="64" t="s">
        <v>35</v>
      </c>
      <c r="E23" s="104">
        <v>1</v>
      </c>
      <c r="F23" s="69">
        <f>SUM(C23:E23)</f>
        <v>1</v>
      </c>
      <c r="G23" s="67"/>
      <c r="H23" s="68">
        <v>0.2</v>
      </c>
      <c r="I23" s="68">
        <v>0.6</v>
      </c>
      <c r="J23" s="68">
        <v>0</v>
      </c>
      <c r="K23" s="68">
        <v>0.2</v>
      </c>
      <c r="L23" s="68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9" t="s">
        <v>10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5"/>
      <c r="O43" s="5"/>
      <c r="P43" s="5"/>
      <c r="Q43" s="1"/>
    </row>
    <row r="44" spans="1:17" ht="16.5" thickBot="1" x14ac:dyDescent="0.35">
      <c r="A44" s="1"/>
      <c r="C44" s="5"/>
      <c r="D44" s="70">
        <v>1</v>
      </c>
      <c r="E44" s="71" t="str">
        <f>+'[1]ACUM-MAYO'!A61</f>
        <v>SE TIENE POR NO PRESENTADA ( NO CUMPLIÓ PREVENCIÓN)</v>
      </c>
      <c r="F44" s="72"/>
      <c r="G44" s="72"/>
      <c r="H44" s="72"/>
      <c r="I44" s="73"/>
      <c r="J44" s="167">
        <v>0</v>
      </c>
      <c r="K44" s="168"/>
      <c r="L44" s="169"/>
      <c r="M44" s="74"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64">
        <v>2</v>
      </c>
      <c r="E45" s="75" t="str">
        <f>+'[1]ACUM-MAYO'!A62</f>
        <v>NO CUMPLIO CON LOS EXTREMOS DEL ARTÍCULO 79 (REQUISITOS)</v>
      </c>
      <c r="F45" s="76"/>
      <c r="G45" s="76"/>
      <c r="H45" s="76"/>
      <c r="I45" s="77"/>
      <c r="J45" s="170">
        <v>0</v>
      </c>
      <c r="K45" s="171"/>
      <c r="L45" s="172"/>
      <c r="M45" s="68"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64">
        <v>3</v>
      </c>
      <c r="E46" s="75" t="str">
        <f>+'[1]ACUM-MAYO'!A63</f>
        <v xml:space="preserve">INCOMPETENCIA </v>
      </c>
      <c r="F46" s="76"/>
      <c r="G46" s="76"/>
      <c r="H46" s="76"/>
      <c r="I46" s="77"/>
      <c r="J46" s="170">
        <v>0</v>
      </c>
      <c r="K46" s="171"/>
      <c r="L46" s="172"/>
      <c r="M46" s="68"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64">
        <v>4</v>
      </c>
      <c r="E47" s="75" t="str">
        <f>+'[1]ACUM-MAYO'!A64</f>
        <v>NEGATIVA POR INEXISTENCIA</v>
      </c>
      <c r="F47" s="76"/>
      <c r="G47" s="76"/>
      <c r="H47" s="76"/>
      <c r="I47" s="77"/>
      <c r="J47" s="170">
        <v>3</v>
      </c>
      <c r="K47" s="171"/>
      <c r="L47" s="172"/>
      <c r="M47" s="68">
        <v>0.3</v>
      </c>
      <c r="N47" s="5"/>
      <c r="O47" s="5"/>
      <c r="P47" s="5"/>
      <c r="Q47" s="1"/>
    </row>
    <row r="48" spans="1:17" ht="16.5" thickBot="1" x14ac:dyDescent="0.35">
      <c r="A48" s="1"/>
      <c r="C48" s="5"/>
      <c r="D48" s="64">
        <v>5</v>
      </c>
      <c r="E48" s="75" t="str">
        <f>+'[1]ACUM-MAYO'!A65</f>
        <v>NEGATIVA CONFIDENCIAL E INEXISTENTE</v>
      </c>
      <c r="F48" s="76"/>
      <c r="G48" s="76"/>
      <c r="H48" s="76"/>
      <c r="I48" s="77"/>
      <c r="J48" s="170">
        <v>0</v>
      </c>
      <c r="K48" s="171"/>
      <c r="L48" s="172"/>
      <c r="M48" s="68"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64">
        <v>6</v>
      </c>
      <c r="E49" s="75" t="str">
        <f>+'[1]ACUM-MAYO'!A66</f>
        <v>AFIRMATIVO</v>
      </c>
      <c r="F49" s="76"/>
      <c r="G49" s="76"/>
      <c r="H49" s="76"/>
      <c r="I49" s="77"/>
      <c r="J49" s="170">
        <v>6</v>
      </c>
      <c r="K49" s="171"/>
      <c r="L49" s="172"/>
      <c r="M49" s="68">
        <v>0.6</v>
      </c>
      <c r="N49" s="5"/>
      <c r="O49" s="5"/>
      <c r="P49" s="5"/>
      <c r="Q49" s="1"/>
    </row>
    <row r="50" spans="1:17" ht="16.5" thickBot="1" x14ac:dyDescent="0.35">
      <c r="A50" s="1"/>
      <c r="C50" s="5"/>
      <c r="D50" s="64">
        <v>7</v>
      </c>
      <c r="E50" s="75" t="str">
        <f>+'[1]ACUM-MAYO'!A67</f>
        <v xml:space="preserve">AFIRMATIVO PARCIAL POR CONFIDENCIALIDAD </v>
      </c>
      <c r="F50" s="76"/>
      <c r="G50" s="76"/>
      <c r="H50" s="76"/>
      <c r="I50" s="77"/>
      <c r="J50" s="170">
        <v>0</v>
      </c>
      <c r="K50" s="171"/>
      <c r="L50" s="172"/>
      <c r="M50" s="68"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64">
        <v>8</v>
      </c>
      <c r="E51" s="75" t="str">
        <f>+'[1]ACUM-MAYO'!A68</f>
        <v>NEGATIVA POR CONFIDENCIALIDAD Y RESERVADA</v>
      </c>
      <c r="F51" s="78"/>
      <c r="G51" s="79"/>
      <c r="H51" s="79"/>
      <c r="I51" s="80"/>
      <c r="J51" s="170">
        <v>0</v>
      </c>
      <c r="K51" s="171"/>
      <c r="L51" s="172"/>
      <c r="M51" s="68"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64">
        <v>9</v>
      </c>
      <c r="E52" s="75" t="str">
        <f>+'[1]ACUM-MAYO'!A69</f>
        <v>AFIRMATIVO PARCIAL POR CONFIDENCIALIDAD E INEXISTENCIA</v>
      </c>
      <c r="F52" s="81"/>
      <c r="G52" s="79"/>
      <c r="H52" s="79"/>
      <c r="I52" s="80"/>
      <c r="J52" s="170">
        <v>0</v>
      </c>
      <c r="K52" s="171"/>
      <c r="L52" s="172"/>
      <c r="M52" s="68"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64">
        <v>10</v>
      </c>
      <c r="E53" s="75" t="str">
        <f>+'[1]ACUM-MAYO'!A70</f>
        <v>AFIRMATIVO PARCIAL POR CONFIDENCIALIDAD, RESERVA E INEXISTENCIA</v>
      </c>
      <c r="F53" s="78"/>
      <c r="G53" s="79"/>
      <c r="H53" s="79"/>
      <c r="I53" s="80"/>
      <c r="J53" s="170">
        <v>0</v>
      </c>
      <c r="K53" s="171"/>
      <c r="L53" s="172"/>
      <c r="M53" s="68"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64">
        <v>11</v>
      </c>
      <c r="E54" s="75" t="str">
        <f>+'[1]ACUM-MAYO'!A71</f>
        <v>AFIRMATIVO PARCIAL POR INEXISTENCIA</v>
      </c>
      <c r="F54" s="78"/>
      <c r="G54" s="79"/>
      <c r="H54" s="79"/>
      <c r="I54" s="80"/>
      <c r="J54" s="170">
        <v>1</v>
      </c>
      <c r="K54" s="171"/>
      <c r="L54" s="172"/>
      <c r="M54" s="68">
        <v>0.1</v>
      </c>
      <c r="N54" s="5"/>
      <c r="O54" s="5"/>
      <c r="P54" s="5"/>
      <c r="Q54" s="1"/>
    </row>
    <row r="55" spans="1:17" ht="16.5" thickBot="1" x14ac:dyDescent="0.35">
      <c r="A55" s="1"/>
      <c r="C55" s="5"/>
      <c r="D55" s="64">
        <v>12</v>
      </c>
      <c r="E55" s="75" t="str">
        <f>+'[1]ACUM-MAYO'!A72</f>
        <v>AFIRMATIVO PARCIAL POR RESERVA</v>
      </c>
      <c r="F55" s="76"/>
      <c r="G55" s="76"/>
      <c r="H55" s="76"/>
      <c r="I55" s="77"/>
      <c r="J55" s="170">
        <v>0</v>
      </c>
      <c r="K55" s="171"/>
      <c r="L55" s="172"/>
      <c r="M55" s="68"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64">
        <v>13</v>
      </c>
      <c r="E56" s="75" t="str">
        <f>+'[1]ACUM-MAYO'!A73</f>
        <v>AFIRMATIVO PARCIAL POR RESERVA Y CONFIDENCIALIDAD</v>
      </c>
      <c r="F56" s="76"/>
      <c r="G56" s="76"/>
      <c r="H56" s="76"/>
      <c r="I56" s="77"/>
      <c r="J56" s="170">
        <v>0</v>
      </c>
      <c r="K56" s="171"/>
      <c r="L56" s="172"/>
      <c r="M56" s="68"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64">
        <v>14</v>
      </c>
      <c r="E57" s="75" t="str">
        <f>+'[1]ACUM-MAYO'!A74</f>
        <v>AFIRMATIVO PARCIAL POR RESERVA E INEXISTENCIA</v>
      </c>
      <c r="F57" s="76"/>
      <c r="G57" s="76"/>
      <c r="H57" s="76"/>
      <c r="I57" s="77"/>
      <c r="J57" s="170">
        <v>0</v>
      </c>
      <c r="K57" s="171"/>
      <c r="L57" s="172"/>
      <c r="M57" s="68"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64">
        <v>15</v>
      </c>
      <c r="E58" s="75" t="str">
        <f>+'[1]ACUM-MAYO'!A75</f>
        <v>NEGATIVA  POR RESERVA</v>
      </c>
      <c r="F58" s="76"/>
      <c r="G58" s="76"/>
      <c r="H58" s="76"/>
      <c r="I58" s="77"/>
      <c r="J58" s="170">
        <v>0</v>
      </c>
      <c r="K58" s="171"/>
      <c r="L58" s="172"/>
      <c r="M58" s="68"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64">
        <v>16</v>
      </c>
      <c r="E59" s="75" t="str">
        <f>+'[1]ACUM-MAYO'!A76</f>
        <v>PREVENCIÓN ENTRAMITE</v>
      </c>
      <c r="F59" s="76"/>
      <c r="G59" s="76"/>
      <c r="H59" s="76"/>
      <c r="I59" s="77"/>
      <c r="J59" s="170">
        <v>0</v>
      </c>
      <c r="K59" s="171"/>
      <c r="L59" s="172"/>
      <c r="M59" s="68">
        <v>0</v>
      </c>
      <c r="N59" s="5"/>
      <c r="O59" s="5"/>
      <c r="P59" s="5"/>
      <c r="Q59" s="1"/>
    </row>
    <row r="60" spans="1:17" s="14" customFormat="1" ht="16.5" thickBot="1" x14ac:dyDescent="0.3">
      <c r="A60" s="12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2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3">
        <f>SUM(J44:J59)</f>
        <v>10</v>
      </c>
      <c r="K61" s="174"/>
      <c r="L61" s="175"/>
      <c r="M61" s="11">
        <f>SUM(M44:M60)</f>
        <v>0.99999999999999989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3" t="s">
        <v>11</v>
      </c>
      <c r="E95" s="164"/>
      <c r="F95" s="164"/>
      <c r="G95" s="164"/>
      <c r="H95" s="164"/>
      <c r="I95" s="164"/>
      <c r="J95" s="165"/>
      <c r="K95" s="136"/>
      <c r="L95" s="136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99">
        <v>1</v>
      </c>
      <c r="E96" s="82" t="s">
        <v>24</v>
      </c>
      <c r="F96" s="83"/>
      <c r="G96" s="84"/>
      <c r="H96" s="84"/>
      <c r="I96" s="85">
        <v>10</v>
      </c>
      <c r="J96" s="86">
        <f>+I96/I102</f>
        <v>1</v>
      </c>
      <c r="K96" s="49"/>
      <c r="L96" s="49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99">
        <v>2</v>
      </c>
      <c r="E97" s="87" t="s">
        <v>25</v>
      </c>
      <c r="F97" s="88"/>
      <c r="G97" s="84"/>
      <c r="H97" s="84"/>
      <c r="I97" s="89">
        <v>0</v>
      </c>
      <c r="J97" s="86">
        <f>+I97/I102</f>
        <v>0</v>
      </c>
      <c r="K97" s="49"/>
      <c r="L97" s="49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99">
        <v>3</v>
      </c>
      <c r="E98" s="143" t="s">
        <v>29</v>
      </c>
      <c r="F98" s="144"/>
      <c r="G98" s="144"/>
      <c r="H98" s="145"/>
      <c r="I98" s="89">
        <v>0</v>
      </c>
      <c r="J98" s="86">
        <f>+I98/I102</f>
        <v>0</v>
      </c>
      <c r="K98" s="49"/>
      <c r="L98" s="49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99">
        <v>4</v>
      </c>
      <c r="E99" s="87" t="s">
        <v>26</v>
      </c>
      <c r="F99" s="88"/>
      <c r="G99" s="84"/>
      <c r="H99" s="84"/>
      <c r="I99" s="89">
        <v>0</v>
      </c>
      <c r="J99" s="86">
        <f>+I99/I102</f>
        <v>0</v>
      </c>
      <c r="K99" s="49"/>
      <c r="L99" s="49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00">
        <v>5</v>
      </c>
      <c r="E100" s="87" t="s">
        <v>27</v>
      </c>
      <c r="F100" s="88"/>
      <c r="G100" s="84"/>
      <c r="H100" s="84"/>
      <c r="I100" s="85">
        <v>0</v>
      </c>
      <c r="J100" s="90">
        <f>+I100/I102</f>
        <v>0</v>
      </c>
      <c r="K100" s="49"/>
      <c r="L100" s="49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91"/>
      <c r="E101" s="92"/>
      <c r="F101" s="92"/>
      <c r="G101" s="98"/>
      <c r="H101" s="92"/>
      <c r="I101" s="92"/>
      <c r="J101" s="9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93"/>
      <c r="E102" s="93"/>
      <c r="F102" s="93"/>
      <c r="G102" s="94"/>
      <c r="H102" s="95" t="s">
        <v>5</v>
      </c>
      <c r="I102" s="96">
        <f>SUM(I96:I101)</f>
        <v>10</v>
      </c>
      <c r="J102" s="97">
        <f>SUM(J96:J101)</f>
        <v>1</v>
      </c>
      <c r="K102" s="50"/>
      <c r="L102" s="50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4" customFormat="1" ht="15.75" x14ac:dyDescent="0.25">
      <c r="A104" s="12"/>
      <c r="B104" s="13"/>
      <c r="C104" s="13"/>
      <c r="D104" s="5"/>
      <c r="E104" s="5"/>
      <c r="F104" s="5"/>
      <c r="G104" s="5"/>
      <c r="H104" s="5"/>
      <c r="I104" s="5"/>
      <c r="J104" s="5"/>
      <c r="K104" s="5"/>
      <c r="L104" s="5"/>
      <c r="M104" s="13"/>
      <c r="N104" s="13"/>
      <c r="O104" s="13"/>
      <c r="P104" s="13"/>
      <c r="Q104" s="12"/>
    </row>
    <row r="105" spans="1:17" ht="18.75" x14ac:dyDescent="0.25">
      <c r="A105" s="1"/>
      <c r="C105" s="5"/>
      <c r="D105" s="166"/>
      <c r="E105" s="166"/>
      <c r="F105" s="166"/>
      <c r="G105" s="166"/>
      <c r="H105" s="166"/>
      <c r="I105" s="166"/>
      <c r="J105" s="166"/>
      <c r="K105" s="136"/>
      <c r="L105" s="136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0" t="s">
        <v>13</v>
      </c>
      <c r="F132" s="141"/>
      <c r="G132" s="141"/>
      <c r="H132" s="141"/>
      <c r="I132" s="141"/>
      <c r="J132" s="142"/>
      <c r="K132" s="136"/>
      <c r="L132" s="136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2" t="s">
        <v>14</v>
      </c>
      <c r="F133" s="153"/>
      <c r="G133" s="153"/>
      <c r="H133" s="153"/>
      <c r="I133" s="154"/>
      <c r="J133" s="18">
        <v>13</v>
      </c>
      <c r="K133" s="27"/>
      <c r="L133" s="27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19" t="s">
        <v>5</v>
      </c>
      <c r="J134" s="10">
        <f>SUM(J133)</f>
        <v>13</v>
      </c>
      <c r="K134" s="51"/>
      <c r="L134" s="51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0" t="s">
        <v>15</v>
      </c>
      <c r="F137" s="141"/>
      <c r="G137" s="141"/>
      <c r="H137" s="141"/>
      <c r="I137" s="141"/>
      <c r="J137" s="142"/>
      <c r="K137" s="136"/>
      <c r="L137" s="136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2" t="s">
        <v>16</v>
      </c>
      <c r="F138" s="153"/>
      <c r="G138" s="153"/>
      <c r="H138" s="153"/>
      <c r="I138" s="154"/>
      <c r="J138" s="20">
        <v>5</v>
      </c>
      <c r="K138" s="34"/>
      <c r="L138" s="34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19" t="s">
        <v>5</v>
      </c>
      <c r="J139" s="10">
        <f>SUM(J138)</f>
        <v>5</v>
      </c>
      <c r="K139" s="51"/>
      <c r="L139" s="51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9" t="s">
        <v>17</v>
      </c>
      <c r="F142" s="150"/>
      <c r="G142" s="150"/>
      <c r="H142" s="150"/>
      <c r="I142" s="150"/>
      <c r="J142" s="151"/>
      <c r="K142" s="52"/>
      <c r="L142" s="52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2" t="s">
        <v>18</v>
      </c>
      <c r="F143" s="153"/>
      <c r="G143" s="153"/>
      <c r="H143" s="153"/>
      <c r="I143" s="154"/>
      <c r="J143" s="20">
        <v>0</v>
      </c>
      <c r="K143" s="34"/>
      <c r="L143" s="34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19" t="s">
        <v>5</v>
      </c>
      <c r="J144" s="10">
        <f>SUM(J143)</f>
        <v>0</v>
      </c>
      <c r="K144" s="51"/>
      <c r="L144" s="51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9" t="s">
        <v>19</v>
      </c>
      <c r="F147" s="150"/>
      <c r="G147" s="150"/>
      <c r="H147" s="150"/>
      <c r="I147" s="150"/>
      <c r="J147" s="151"/>
      <c r="K147" s="52"/>
      <c r="L147" s="52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2" t="s">
        <v>19</v>
      </c>
      <c r="F148" s="153"/>
      <c r="G148" s="153"/>
      <c r="H148" s="153"/>
      <c r="I148" s="154"/>
      <c r="J148" s="20">
        <v>4</v>
      </c>
      <c r="K148" s="34"/>
      <c r="L148" s="34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21"/>
      <c r="F149" s="21"/>
      <c r="G149" s="21"/>
      <c r="H149" s="21"/>
      <c r="I149" s="19" t="s">
        <v>5</v>
      </c>
      <c r="J149" s="10">
        <f>SUM(J148)</f>
        <v>4</v>
      </c>
      <c r="K149" s="51"/>
      <c r="L149" s="51"/>
      <c r="M149" s="5"/>
      <c r="N149" s="5"/>
      <c r="O149" s="5"/>
      <c r="P149" s="5"/>
      <c r="Q149" s="1"/>
    </row>
    <row r="150" spans="1:17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C154" s="5"/>
      <c r="D154" s="140" t="s">
        <v>20</v>
      </c>
      <c r="E154" s="141"/>
      <c r="F154" s="141"/>
      <c r="G154" s="141"/>
      <c r="H154" s="141"/>
      <c r="I154" s="141"/>
      <c r="J154" s="142"/>
      <c r="K154" s="136"/>
      <c r="L154" s="136"/>
      <c r="M154" s="5"/>
      <c r="N154" s="5"/>
      <c r="O154" s="5"/>
      <c r="P154" s="5"/>
      <c r="Q154" s="1"/>
    </row>
    <row r="155" spans="1:17" ht="15.75" thickBot="1" x14ac:dyDescent="0.3">
      <c r="A155" s="1"/>
      <c r="C155" s="5"/>
      <c r="D155" s="22">
        <v>1</v>
      </c>
      <c r="E155" s="146" t="str">
        <f>+'[1]ACUM-MAYO'!A162</f>
        <v>ORDINARIA</v>
      </c>
      <c r="F155" s="147"/>
      <c r="G155" s="147"/>
      <c r="H155" s="148"/>
      <c r="I155" s="48">
        <v>3</v>
      </c>
      <c r="J155" s="23">
        <f>+I155/I160</f>
        <v>0.3</v>
      </c>
      <c r="K155" s="53"/>
      <c r="L155" s="53"/>
      <c r="M155" s="5"/>
      <c r="N155" s="5"/>
      <c r="O155" s="5"/>
      <c r="P155" s="5"/>
      <c r="Q155" s="1"/>
    </row>
    <row r="156" spans="1:17" ht="19.5" customHeight="1" thickBot="1" x14ac:dyDescent="0.3">
      <c r="A156" s="1"/>
      <c r="C156" s="5"/>
      <c r="D156" s="22">
        <v>2</v>
      </c>
      <c r="E156" s="146" t="str">
        <f>+'[1]ACUM-MAYO'!A163</f>
        <v>FUNDAMENTAL</v>
      </c>
      <c r="F156" s="147"/>
      <c r="G156" s="147"/>
      <c r="H156" s="148"/>
      <c r="I156" s="48">
        <v>7</v>
      </c>
      <c r="J156" s="24">
        <f>+I156/I160</f>
        <v>0.7</v>
      </c>
      <c r="K156" s="53"/>
      <c r="L156" s="53"/>
      <c r="M156" s="5"/>
      <c r="N156" s="5"/>
      <c r="O156" s="5"/>
      <c r="P156" s="5"/>
      <c r="Q156" s="1"/>
    </row>
    <row r="157" spans="1:17" ht="15.75" thickBot="1" x14ac:dyDescent="0.3">
      <c r="A157" s="1"/>
      <c r="C157" s="5"/>
      <c r="D157" s="135">
        <v>4</v>
      </c>
      <c r="E157" s="146" t="str">
        <f>+'[1]ACUM-MAYO'!A165</f>
        <v>RESERVADA</v>
      </c>
      <c r="F157" s="147"/>
      <c r="G157" s="147"/>
      <c r="H157" s="148"/>
      <c r="I157" s="48">
        <v>0</v>
      </c>
      <c r="J157" s="24">
        <f>+I157/I160</f>
        <v>0</v>
      </c>
      <c r="K157" s="53"/>
      <c r="L157" s="53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2">
        <v>3</v>
      </c>
      <c r="E158" s="146" t="s">
        <v>28</v>
      </c>
      <c r="F158" s="147"/>
      <c r="G158" s="147"/>
      <c r="H158" s="148"/>
      <c r="I158" s="48">
        <v>0</v>
      </c>
      <c r="J158" s="26">
        <f>+I158/I160</f>
        <v>0</v>
      </c>
      <c r="K158" s="53"/>
      <c r="L158" s="53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27"/>
      <c r="J159" s="28"/>
      <c r="K159" s="28"/>
      <c r="L159" s="28"/>
      <c r="M159" s="5"/>
      <c r="N159" s="5"/>
      <c r="O159" s="5"/>
      <c r="P159" s="5"/>
      <c r="Q159" s="1"/>
    </row>
    <row r="160" spans="1:17" ht="16.5" thickBot="1" x14ac:dyDescent="0.3">
      <c r="A160" s="1"/>
      <c r="C160" s="5"/>
      <c r="D160" s="13"/>
      <c r="E160" s="29"/>
      <c r="F160" s="29"/>
      <c r="G160" s="29"/>
      <c r="H160" s="16" t="s">
        <v>5</v>
      </c>
      <c r="I160" s="10">
        <f>SUM(I155:I158)</f>
        <v>10</v>
      </c>
      <c r="J160" s="30">
        <f>SUM(J155:J158)</f>
        <v>1</v>
      </c>
      <c r="K160" s="54"/>
      <c r="L160" s="54"/>
      <c r="M160" s="5"/>
      <c r="N160" s="5"/>
      <c r="O160" s="5"/>
      <c r="P160" s="5"/>
      <c r="Q160" s="1"/>
    </row>
    <row r="161" spans="1:17" x14ac:dyDescent="0.25">
      <c r="A161" s="1"/>
      <c r="C161" s="5"/>
      <c r="D161" s="5"/>
      <c r="E161" s="5"/>
      <c r="F161" s="5"/>
      <c r="G161" s="5"/>
      <c r="H161" s="31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4" customFormat="1" ht="15.75" x14ac:dyDescent="0.25">
      <c r="A162" s="12"/>
      <c r="B162" s="13"/>
      <c r="C162" s="13"/>
      <c r="D162" s="5"/>
      <c r="E162" s="5"/>
      <c r="F162" s="5"/>
      <c r="G162" s="5"/>
      <c r="H162" s="31"/>
      <c r="I162" s="5"/>
      <c r="J162" s="5"/>
      <c r="K162" s="5"/>
      <c r="L162" s="5"/>
      <c r="M162" s="13"/>
      <c r="N162" s="13"/>
      <c r="O162" s="13"/>
      <c r="P162" s="13"/>
      <c r="Q162" s="12"/>
    </row>
    <row r="163" spans="1:17" x14ac:dyDescent="0.25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C164" s="5"/>
      <c r="D164" s="5"/>
      <c r="E164" s="5"/>
      <c r="F164" s="5"/>
      <c r="G164" s="5"/>
      <c r="H164" s="31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1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1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1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1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1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1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1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1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1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1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1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1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1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1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1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1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1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C182" s="5"/>
      <c r="D182" s="5"/>
      <c r="E182" s="5"/>
      <c r="F182" s="5"/>
      <c r="G182" s="5"/>
      <c r="H182" s="31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C183" s="5"/>
      <c r="D183" s="140" t="s">
        <v>21</v>
      </c>
      <c r="E183" s="141"/>
      <c r="F183" s="141"/>
      <c r="G183" s="141"/>
      <c r="H183" s="141"/>
      <c r="I183" s="141"/>
      <c r="J183" s="142"/>
      <c r="K183" s="136"/>
      <c r="L183" s="136"/>
      <c r="M183" s="5"/>
      <c r="N183" s="5"/>
      <c r="O183" s="5"/>
      <c r="P183" s="5"/>
      <c r="Q183" s="1"/>
    </row>
    <row r="184" spans="1:17" ht="21.75" customHeight="1" thickBot="1" x14ac:dyDescent="0.3">
      <c r="A184" s="1"/>
      <c r="C184" s="5"/>
      <c r="D184" s="22">
        <v>1</v>
      </c>
      <c r="E184" s="146" t="str">
        <f>+'[1]ACUM-MAYO'!A173</f>
        <v>ECONOMICA ADMINISTRATIVA</v>
      </c>
      <c r="F184" s="147"/>
      <c r="G184" s="147"/>
      <c r="H184" s="148"/>
      <c r="I184" s="48">
        <v>5</v>
      </c>
      <c r="J184" s="32">
        <f>+I184/I189</f>
        <v>0.5</v>
      </c>
      <c r="K184" s="49"/>
      <c r="L184" s="49"/>
      <c r="M184" s="5"/>
      <c r="N184" s="5"/>
      <c r="O184" s="5"/>
      <c r="P184" s="5"/>
      <c r="Q184" s="1"/>
    </row>
    <row r="185" spans="1:17" ht="21" customHeight="1" thickBot="1" x14ac:dyDescent="0.3">
      <c r="A185" s="1"/>
      <c r="C185" s="5"/>
      <c r="D185" s="22">
        <v>2</v>
      </c>
      <c r="E185" s="146" t="str">
        <f>+'[1]ACUM-MAYO'!A174</f>
        <v>TRAMITE</v>
      </c>
      <c r="F185" s="147"/>
      <c r="G185" s="147"/>
      <c r="H185" s="148"/>
      <c r="I185" s="48">
        <v>2</v>
      </c>
      <c r="J185" s="15">
        <f>+I185/I189</f>
        <v>0.2</v>
      </c>
      <c r="K185" s="49"/>
      <c r="L185" s="49"/>
      <c r="M185" s="5"/>
      <c r="N185" s="5"/>
      <c r="O185" s="5"/>
      <c r="P185" s="5"/>
      <c r="Q185" s="1"/>
    </row>
    <row r="186" spans="1:17" ht="21.75" customHeight="1" thickBot="1" x14ac:dyDescent="0.3">
      <c r="A186" s="1"/>
      <c r="C186" s="5"/>
      <c r="D186" s="22">
        <v>3</v>
      </c>
      <c r="E186" s="146" t="str">
        <f>+'[1]ACUM-MAYO'!A175</f>
        <v>SERV. PUB.</v>
      </c>
      <c r="F186" s="147"/>
      <c r="G186" s="147"/>
      <c r="H186" s="148"/>
      <c r="I186" s="101">
        <v>0</v>
      </c>
      <c r="J186" s="15">
        <f>+I186/I189</f>
        <v>0</v>
      </c>
      <c r="K186" s="49"/>
      <c r="L186" s="49"/>
      <c r="M186" s="5"/>
      <c r="N186" s="5"/>
      <c r="O186" s="5"/>
      <c r="P186" s="5"/>
      <c r="Q186" s="1"/>
    </row>
    <row r="187" spans="1:17" ht="21" customHeight="1" thickBot="1" x14ac:dyDescent="0.3">
      <c r="A187" s="1"/>
      <c r="C187" s="5"/>
      <c r="D187" s="22">
        <v>4</v>
      </c>
      <c r="E187" s="146" t="str">
        <f>+'[1]ACUM-MAYO'!A176</f>
        <v>LEGAL</v>
      </c>
      <c r="F187" s="147"/>
      <c r="G187" s="147"/>
      <c r="H187" s="148"/>
      <c r="I187" s="48">
        <v>3</v>
      </c>
      <c r="J187" s="33">
        <f>+I187/I189</f>
        <v>0.3</v>
      </c>
      <c r="K187" s="49"/>
      <c r="L187" s="49"/>
      <c r="M187" s="5"/>
      <c r="N187" s="5"/>
      <c r="O187" s="5"/>
      <c r="P187" s="5"/>
      <c r="Q187" s="1"/>
    </row>
    <row r="188" spans="1:17" ht="15.75" customHeight="1" thickBot="1" x14ac:dyDescent="0.3">
      <c r="A188" s="1"/>
      <c r="C188" s="5"/>
      <c r="D188" s="34"/>
      <c r="E188" s="35"/>
      <c r="F188" s="35"/>
      <c r="G188" s="35"/>
      <c r="H188" s="35"/>
      <c r="I188" s="35"/>
      <c r="J188" s="35"/>
      <c r="K188" s="35"/>
      <c r="L188" s="35"/>
      <c r="M188" s="5"/>
      <c r="N188" s="5"/>
      <c r="O188" s="5"/>
      <c r="P188" s="5"/>
      <c r="Q188" s="1"/>
    </row>
    <row r="189" spans="1:17" ht="16.5" thickBot="1" x14ac:dyDescent="0.3">
      <c r="A189" s="1"/>
      <c r="C189" s="5"/>
      <c r="D189" s="13"/>
      <c r="E189" s="13"/>
      <c r="F189" s="13"/>
      <c r="G189" s="13"/>
      <c r="H189" s="16" t="s">
        <v>5</v>
      </c>
      <c r="I189" s="10">
        <f>SUM(I184:I187)</f>
        <v>10</v>
      </c>
      <c r="J189" s="17">
        <f>SUM(J184:J187)</f>
        <v>1</v>
      </c>
      <c r="K189" s="50"/>
      <c r="L189" s="50"/>
      <c r="M189" s="5"/>
      <c r="N189" s="5"/>
      <c r="O189" s="5"/>
      <c r="P189" s="5"/>
      <c r="Q189" s="1"/>
    </row>
    <row r="190" spans="1:17" x14ac:dyDescent="0.25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5"/>
      <c r="N190" s="5"/>
      <c r="O190" s="5"/>
      <c r="P190" s="5"/>
      <c r="Q190" s="1"/>
    </row>
    <row r="191" spans="1:17" s="14" customFormat="1" ht="15.75" x14ac:dyDescent="0.25">
      <c r="A191" s="12"/>
      <c r="B191" s="13"/>
      <c r="C191" s="13"/>
      <c r="D191" s="5"/>
      <c r="E191" s="5"/>
      <c r="F191" s="5"/>
      <c r="G191" s="5"/>
      <c r="H191" s="5"/>
      <c r="I191" s="5"/>
      <c r="J191" s="5"/>
      <c r="K191" s="5"/>
      <c r="L191" s="5"/>
      <c r="M191" s="13"/>
      <c r="N191" s="13"/>
      <c r="O191" s="13"/>
      <c r="P191" s="13"/>
      <c r="Q191" s="12"/>
    </row>
    <row r="192" spans="1:17" x14ac:dyDescent="0.25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35"/>
      <c r="E206" s="35"/>
      <c r="F206" s="35"/>
      <c r="G206" s="36"/>
      <c r="H206" s="31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5"/>
      <c r="E207" s="35"/>
      <c r="F207" s="35"/>
      <c r="G207" s="36"/>
      <c r="H207" s="31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5"/>
      <c r="E208" s="35"/>
      <c r="F208" s="35"/>
      <c r="G208" s="36"/>
      <c r="H208" s="31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C209" s="5"/>
      <c r="D209" s="35"/>
      <c r="E209" s="35"/>
      <c r="F209" s="35"/>
      <c r="G209" s="36"/>
      <c r="H209" s="31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C210" s="5"/>
      <c r="D210" s="140" t="s">
        <v>22</v>
      </c>
      <c r="E210" s="141"/>
      <c r="F210" s="141"/>
      <c r="G210" s="141"/>
      <c r="H210" s="141"/>
      <c r="I210" s="141"/>
      <c r="J210" s="142"/>
      <c r="K210" s="136"/>
      <c r="L210" s="136"/>
      <c r="M210" s="5"/>
      <c r="N210" s="5"/>
      <c r="O210" s="5"/>
      <c r="P210" s="5"/>
      <c r="Q210" s="1"/>
    </row>
    <row r="211" spans="1:17" ht="21.75" customHeight="1" thickBot="1" x14ac:dyDescent="0.3">
      <c r="A211" s="1"/>
      <c r="C211" s="5"/>
      <c r="D211" s="22">
        <v>1</v>
      </c>
      <c r="E211" s="37" t="str">
        <f>+'[1]ACUM-MAYO'!A186</f>
        <v>INFOMEX</v>
      </c>
      <c r="F211" s="38"/>
      <c r="G211" s="38"/>
      <c r="H211" s="39"/>
      <c r="I211" s="48">
        <v>0</v>
      </c>
      <c r="J211" s="32">
        <f>+I211/I216</f>
        <v>0</v>
      </c>
      <c r="K211" s="49"/>
      <c r="L211" s="49"/>
      <c r="M211" s="5"/>
      <c r="N211" s="5"/>
      <c r="O211" s="5"/>
      <c r="P211" s="5"/>
      <c r="Q211" s="1"/>
    </row>
    <row r="212" spans="1:17" ht="21" customHeight="1" thickBot="1" x14ac:dyDescent="0.3">
      <c r="A212" s="1"/>
      <c r="C212" s="5"/>
      <c r="D212" s="22">
        <v>2</v>
      </c>
      <c r="E212" s="37" t="str">
        <f>+'[1]ACUM-MAYO'!A187</f>
        <v>CORREO ELECTRONICO</v>
      </c>
      <c r="F212" s="38"/>
      <c r="G212" s="38"/>
      <c r="H212" s="39"/>
      <c r="I212" s="48">
        <v>10</v>
      </c>
      <c r="J212" s="32">
        <f>+I212/I216</f>
        <v>1</v>
      </c>
      <c r="K212" s="49"/>
      <c r="L212" s="49"/>
      <c r="M212" s="5"/>
      <c r="N212" s="5"/>
      <c r="O212" s="5"/>
      <c r="P212" s="5"/>
      <c r="Q212" s="1"/>
    </row>
    <row r="213" spans="1:17" ht="21" customHeight="1" thickBot="1" x14ac:dyDescent="0.3">
      <c r="A213" s="1"/>
      <c r="C213" s="5"/>
      <c r="D213" s="22">
        <v>3</v>
      </c>
      <c r="E213" s="37" t="str">
        <f>+'[1]ACUM-MAYO'!A188</f>
        <v>NOTIFICACIÓN PERSONAL</v>
      </c>
      <c r="F213" s="38"/>
      <c r="G213" s="38"/>
      <c r="H213" s="39"/>
      <c r="I213" s="48">
        <v>0</v>
      </c>
      <c r="J213" s="32">
        <f>+I213/I216</f>
        <v>0</v>
      </c>
      <c r="K213" s="49"/>
      <c r="L213" s="49"/>
      <c r="M213" s="5"/>
      <c r="N213" s="5"/>
      <c r="O213" s="5"/>
      <c r="P213" s="5"/>
      <c r="Q213" s="1"/>
    </row>
    <row r="214" spans="1:17" ht="21" customHeight="1" thickBot="1" x14ac:dyDescent="0.3">
      <c r="A214" s="1"/>
      <c r="C214" s="5"/>
      <c r="D214" s="22">
        <v>4</v>
      </c>
      <c r="E214" s="37" t="str">
        <f>+'[1]ACUM-MAYO'!A189</f>
        <v>LISTAS</v>
      </c>
      <c r="F214" s="38"/>
      <c r="G214" s="133"/>
      <c r="H214" s="134"/>
      <c r="I214" s="48">
        <v>0</v>
      </c>
      <c r="J214" s="32">
        <f>+I214/I216</f>
        <v>0</v>
      </c>
      <c r="K214" s="49"/>
      <c r="L214" s="49"/>
      <c r="M214" s="5"/>
      <c r="N214" s="40"/>
      <c r="O214" s="5"/>
      <c r="P214" s="5"/>
      <c r="Q214" s="1"/>
    </row>
    <row r="215" spans="1:17" ht="15.75" customHeight="1" thickBot="1" x14ac:dyDescent="0.3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0"/>
      <c r="O215" s="5"/>
      <c r="P215" s="5"/>
      <c r="Q215" s="1"/>
    </row>
    <row r="216" spans="1:17" ht="15.75" customHeight="1" thickBot="1" x14ac:dyDescent="0.3">
      <c r="A216" s="1"/>
      <c r="C216" s="5"/>
      <c r="D216" s="13"/>
      <c r="E216" s="29"/>
      <c r="F216" s="29"/>
      <c r="G216" s="29"/>
      <c r="H216" s="16" t="s">
        <v>5</v>
      </c>
      <c r="I216" s="10">
        <f>SUM(I211:I214)</f>
        <v>10</v>
      </c>
      <c r="J216" s="17">
        <f>SUM(J211:J215)</f>
        <v>1</v>
      </c>
      <c r="K216" s="50"/>
      <c r="L216" s="50"/>
      <c r="M216" s="5"/>
      <c r="N216" s="5"/>
      <c r="O216" s="5"/>
      <c r="P216" s="5"/>
      <c r="Q216" s="1"/>
    </row>
    <row r="217" spans="1:17" x14ac:dyDescent="0.25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4" customFormat="1" ht="15.75" x14ac:dyDescent="0.25">
      <c r="A218" s="12"/>
      <c r="B218" s="13"/>
      <c r="C218" s="13"/>
      <c r="D218" s="5"/>
      <c r="E218" s="5"/>
      <c r="F218" s="5"/>
      <c r="G218" s="5"/>
      <c r="H218" s="5"/>
      <c r="I218" s="5"/>
      <c r="J218" s="5"/>
      <c r="K218" s="5"/>
      <c r="L218" s="5"/>
      <c r="M218" s="13"/>
      <c r="N218" s="13"/>
      <c r="O218" s="13"/>
      <c r="P218" s="13"/>
      <c r="Q218" s="12"/>
    </row>
    <row r="219" spans="1:17" x14ac:dyDescent="0.25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 x14ac:dyDescent="0.3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 x14ac:dyDescent="0.3">
      <c r="A237" s="1"/>
      <c r="C237" s="5"/>
      <c r="D237" s="182" t="s">
        <v>23</v>
      </c>
      <c r="E237" s="183"/>
      <c r="F237" s="183"/>
      <c r="G237" s="184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1" customHeight="1" thickBot="1" x14ac:dyDescent="0.3">
      <c r="A238" s="1"/>
      <c r="C238" s="5"/>
      <c r="D238" s="9">
        <v>1</v>
      </c>
      <c r="E238" s="180" t="s">
        <v>33</v>
      </c>
      <c r="F238" s="181"/>
      <c r="G238" s="58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1" customHeight="1" thickBot="1" x14ac:dyDescent="0.3">
      <c r="A239" s="1"/>
      <c r="C239" s="5"/>
      <c r="D239" s="9">
        <v>2</v>
      </c>
      <c r="E239" s="138" t="s">
        <v>34</v>
      </c>
      <c r="F239" s="139"/>
      <c r="G239" s="58">
        <v>5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1" customHeight="1" thickBot="1" x14ac:dyDescent="0.3">
      <c r="A240" s="1"/>
      <c r="C240" s="5"/>
      <c r="D240" s="9">
        <v>3</v>
      </c>
      <c r="E240" s="180" t="s">
        <v>31</v>
      </c>
      <c r="F240" s="181"/>
      <c r="G240" s="56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1.75" customHeight="1" thickBot="1" x14ac:dyDescent="0.3">
      <c r="A241" s="1"/>
      <c r="C241" s="43"/>
      <c r="D241" s="9">
        <v>4</v>
      </c>
      <c r="E241" s="180" t="s">
        <v>30</v>
      </c>
      <c r="F241" s="181"/>
      <c r="G241" s="56">
        <v>5</v>
      </c>
      <c r="H241" s="5"/>
      <c r="I241" s="5"/>
      <c r="J241" s="5"/>
      <c r="K241" s="5"/>
      <c r="L241" s="5"/>
      <c r="M241" s="5"/>
      <c r="N241" s="5"/>
      <c r="O241" s="5"/>
      <c r="P241" s="1"/>
      <c r="Q241" s="45"/>
    </row>
    <row r="242" spans="1:17" ht="15.75" customHeight="1" thickBot="1" x14ac:dyDescent="0.3">
      <c r="A242" s="1"/>
      <c r="C242" s="43"/>
      <c r="D242" s="5"/>
      <c r="E242" s="176" t="s">
        <v>5</v>
      </c>
      <c r="F242" s="177"/>
      <c r="G242" s="57">
        <f>SUM(G238:G241)</f>
        <v>10</v>
      </c>
      <c r="H242" s="5"/>
      <c r="I242" s="5"/>
      <c r="J242" s="5"/>
      <c r="K242" s="5"/>
      <c r="L242" s="5"/>
      <c r="M242" s="5"/>
      <c r="N242" s="5"/>
      <c r="O242" s="5"/>
      <c r="P242" s="1"/>
      <c r="Q242" s="45"/>
    </row>
    <row r="243" spans="1:17" ht="15.75" customHeight="1" thickBot="1" x14ac:dyDescent="0.3">
      <c r="A243" s="1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"/>
      <c r="Q243" s="45"/>
    </row>
    <row r="244" spans="1:17" ht="15.75" customHeight="1" thickBot="1" x14ac:dyDescent="0.3">
      <c r="A244" s="1"/>
      <c r="B244" s="178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"/>
      <c r="Q244" s="45"/>
    </row>
    <row r="245" spans="1:17" ht="15.75" customHeight="1" x14ac:dyDescent="0.25">
      <c r="A245" s="1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5"/>
    </row>
    <row r="246" spans="1:17" ht="15.75" customHeight="1" x14ac:dyDescent="0.25">
      <c r="A246" s="1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5"/>
    </row>
    <row r="247" spans="1:17" ht="15.75" customHeight="1" x14ac:dyDescent="0.25">
      <c r="A247" s="1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"/>
      <c r="Q247" s="45"/>
    </row>
    <row r="248" spans="1:17" ht="15.75" customHeight="1" x14ac:dyDescent="0.25">
      <c r="A248" s="1"/>
      <c r="C248" s="43"/>
      <c r="D248" s="5"/>
      <c r="E248" s="5"/>
      <c r="F248" s="5"/>
      <c r="G248" s="5"/>
      <c r="H248" s="14"/>
      <c r="I248" s="13"/>
      <c r="J248" s="13"/>
      <c r="K248" s="13"/>
      <c r="L248" s="13"/>
      <c r="M248" s="5"/>
      <c r="N248" s="5"/>
      <c r="O248" s="5"/>
      <c r="P248" s="1"/>
      <c r="Q248" s="45"/>
    </row>
    <row r="249" spans="1:17" x14ac:dyDescent="0.25">
      <c r="A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s="14" customFormat="1" ht="15.75" x14ac:dyDescent="0.25">
      <c r="A250" s="12"/>
      <c r="B250" s="13"/>
      <c r="C250" s="13"/>
      <c r="D250" s="5"/>
      <c r="E250" s="5"/>
      <c r="F250" s="5"/>
      <c r="G250" s="5"/>
      <c r="H250" s="5"/>
      <c r="I250" s="5"/>
      <c r="J250" s="5"/>
      <c r="K250" s="5"/>
      <c r="L250" s="5"/>
      <c r="M250" s="13"/>
      <c r="N250" s="13"/>
      <c r="O250" s="13"/>
      <c r="P250" s="13"/>
      <c r="Q250" s="12"/>
    </row>
    <row r="251" spans="1:17" x14ac:dyDescent="0.25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15.75" thickBot="1" x14ac:dyDescent="0.3">
      <c r="A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1"/>
    </row>
    <row r="253" spans="1:17" ht="24" customHeight="1" thickBot="1" x14ac:dyDescent="0.3">
      <c r="A253" s="1"/>
      <c r="P253" s="46"/>
      <c r="Q253" s="44"/>
    </row>
    <row r="254" spans="1:17" x14ac:dyDescent="0.25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C262" s="5"/>
      <c r="D262" s="1"/>
      <c r="E262" s="1"/>
      <c r="F262" s="1"/>
      <c r="G262" s="1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M277" s="5"/>
      <c r="N277" s="5"/>
      <c r="O277" s="5"/>
      <c r="P277" s="5"/>
      <c r="Q277" s="1"/>
    </row>
    <row r="278" spans="1:17" x14ac:dyDescent="0.25">
      <c r="A278" s="1"/>
      <c r="C278" s="5"/>
      <c r="M278" s="5"/>
      <c r="N278" s="5"/>
      <c r="O278" s="5"/>
      <c r="P278" s="5"/>
      <c r="Q278" s="1"/>
    </row>
    <row r="279" spans="1:17" x14ac:dyDescent="0.25">
      <c r="A279" s="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"/>
      <c r="Q279" s="1"/>
    </row>
    <row r="280" spans="1:17" x14ac:dyDescent="0.25">
      <c r="A280" s="4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5"/>
    </row>
    <row r="281" spans="1:17" x14ac:dyDescent="0.25">
      <c r="A281" s="4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5"/>
    </row>
    <row r="282" spans="1:17" x14ac:dyDescent="0.25">
      <c r="A282" s="4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5"/>
    </row>
    <row r="283" spans="1:17" x14ac:dyDescent="0.25">
      <c r="A283" s="4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5"/>
    </row>
    <row r="284" spans="1:17" x14ac:dyDescent="0.25">
      <c r="A284" s="4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Q284" s="45"/>
    </row>
    <row r="285" spans="1:1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25">
      <c r="B286"/>
    </row>
    <row r="287" spans="1:17" x14ac:dyDescent="0.25">
      <c r="B287"/>
    </row>
    <row r="288" spans="1:17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</sheetData>
  <mergeCells count="50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42:J142"/>
    <mergeCell ref="J57:L57"/>
    <mergeCell ref="J58:L58"/>
    <mergeCell ref="J59:L59"/>
    <mergeCell ref="J61:L61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2:F242"/>
    <mergeCell ref="B244:O244"/>
    <mergeCell ref="E187:H187"/>
    <mergeCell ref="D210:J210"/>
    <mergeCell ref="D237:G237"/>
    <mergeCell ref="E238:F238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2020-08-18T14:58:30Z</cp:lastPrinted>
  <dcterms:created xsi:type="dcterms:W3CDTF">2016-07-14T16:59:51Z</dcterms:created>
  <dcterms:modified xsi:type="dcterms:W3CDTF">2020-09-03T18:18:28Z</dcterms:modified>
</cp:coreProperties>
</file>