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0490" windowHeight="7755"/>
  </bookViews>
  <sheets>
    <sheet name="Estadística Mayo 2020" sheetId="1" r:id="rId1"/>
  </sheets>
  <externalReferences>
    <externalReference r:id="rId2"/>
  </externalReferences>
  <definedNames>
    <definedName name="_xlnm.Print_Area" localSheetId="0">'Estadística Mayo 2020'!$A$1:$Q$352</definedName>
  </definedNames>
  <calcPr calcId="145621"/>
</workbook>
</file>

<file path=xl/calcChain.xml><?xml version="1.0" encoding="utf-8"?>
<calcChain xmlns="http://schemas.openxmlformats.org/spreadsheetml/2006/main">
  <c r="I103" i="1" l="1"/>
  <c r="J97" i="1" s="1"/>
  <c r="J60" i="1"/>
  <c r="M57" i="1" s="1"/>
  <c r="J133" i="1"/>
  <c r="F21" i="1"/>
  <c r="E22" i="1" s="1"/>
  <c r="I218" i="1"/>
  <c r="J213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186" i="1" l="1"/>
  <c r="J184" i="1"/>
  <c r="J99" i="1"/>
  <c r="J100" i="1"/>
  <c r="J98" i="1"/>
  <c r="J101" i="1"/>
  <c r="J214" i="1"/>
  <c r="J216" i="1"/>
  <c r="J215" i="1"/>
  <c r="J217" i="1"/>
  <c r="J183" i="1"/>
  <c r="J188" i="1" s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F22" i="1" s="1"/>
  <c r="J103" i="1" l="1"/>
  <c r="J218" i="1"/>
  <c r="J159" i="1"/>
  <c r="M60" i="1"/>
  <c r="L22" i="1"/>
</calcChain>
</file>

<file path=xl/sharedStrings.xml><?xml version="1.0" encoding="utf-8"?>
<sst xmlns="http://schemas.openxmlformats.org/spreadsheetml/2006/main" count="132" uniqueCount="99">
  <si>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</si>
  <si>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</si>
  <si>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</si>
  <si>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</si>
  <si>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</si>
  <si>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</si>
  <si>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</si>
  <si>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</si>
  <si>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</si>
  <si>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</si>
  <si>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</si>
  <si>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</si>
  <si>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</si>
  <si>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</si>
  <si>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</si>
  <si>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</si>
  <si>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</si>
  <si>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</si>
  <si>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</si>
  <si>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</si>
  <si>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</si>
  <si>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</si>
  <si>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</si>
  <si>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</si>
  <si>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</si>
  <si>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</si>
  <si>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</si>
  <si>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</si>
  <si>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</si>
  <si>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</si>
  <si>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</si>
  <si>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</si>
  <si>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</si>
  <si>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</si>
  <si>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</si>
  <si>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</si>
  <si>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</si>
  <si>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</si>
  <si>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</si>
  <si>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</si>
  <si>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</si>
  <si>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</si>
  <si>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</si>
  <si>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</si>
  <si>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</si>
  <si>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</si>
  <si>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</si>
  <si>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</si>
  <si>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</si>
  <si>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</si>
  <si>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</si>
  <si>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</si>
  <si>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</si>
  <si>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</si>
  <si>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</si>
  <si>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</si>
  <si>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</si>
  <si>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</si>
  <si>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</si>
  <si>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</si>
  <si>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</si>
  <si>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</si>
  <si>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</si>
  <si>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</si>
  <si>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</si>
  <si>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</si>
  <si>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</si>
  <si>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</si>
  <si>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</si>
  <si>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</si>
  <si>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</si>
  <si>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</si>
  <si>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</si>
  <si>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</si>
  <si>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</si>
  <si>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</si>
  <si>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</si>
  <si>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</si>
  <si>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</si>
  <si>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</si>
  <si>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</si>
  <si>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</si>
  <si>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</si>
  <si>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</si>
  <si>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</si>
  <si>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</si>
  <si>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</si>
  <si>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</si>
  <si>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</si>
  <si>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</si>
  <si>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</si>
  <si>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</si>
  <si>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</si>
  <si>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</si>
  <si>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</si>
  <si>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</si>
  <si>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</si>
  <si>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Dir. De Copplademun</t>
  </si>
  <si>
    <t>INFORMACIÓN ESTADÍSTICA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</si>
</sst>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2831232"/>
        <c:axId val="42841216"/>
        <c:axId val="0"/>
      </c:bar3DChart>
      <c:catAx>
        <c:axId val="4283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42841216"/>
        <c:crosses val="autoZero"/>
        <c:auto val="1"/>
        <c:lblAlgn val="ctr"/>
        <c:lblOffset val="100"/>
        <c:noMultiLvlLbl val="0"/>
      </c:catAx>
      <c:valAx>
        <c:axId val="42841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283123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2020'!$I$97:$I$101</c:f>
              <c:numCache>
                <c:formatCode>General</c:formatCode>
                <c:ptCount val="5"/>
                <c:pt idx="0">
                  <c:v>342</c:v>
                </c:pt>
                <c:pt idx="1">
                  <c:v>718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2020'!$J$97:$J$101</c:f>
              <c:numCache>
                <c:formatCode>0%</c:formatCode>
                <c:ptCount val="5"/>
                <c:pt idx="0">
                  <c:v>0.32264150943396225</c:v>
                </c:pt>
                <c:pt idx="1">
                  <c:v>0.6773584905660377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4807296"/>
        <c:axId val="44808832"/>
        <c:axId val="0"/>
      </c:bar3DChart>
      <c:catAx>
        <c:axId val="448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808832"/>
        <c:crosses val="autoZero"/>
        <c:auto val="1"/>
        <c:lblAlgn val="ctr"/>
        <c:lblOffset val="100"/>
        <c:noMultiLvlLbl val="0"/>
      </c:catAx>
      <c:valAx>
        <c:axId val="448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80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2020'!$I$154:$I$157</c:f>
              <c:numCache>
                <c:formatCode>General</c:formatCode>
                <c:ptCount val="4"/>
                <c:pt idx="0">
                  <c:v>1001</c:v>
                </c:pt>
                <c:pt idx="1">
                  <c:v>28</c:v>
                </c:pt>
                <c:pt idx="2">
                  <c:v>25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2020'!$J$154:$J$157</c:f>
              <c:numCache>
                <c:formatCode>0%</c:formatCode>
                <c:ptCount val="4"/>
                <c:pt idx="0">
                  <c:v>0.94433962264150939</c:v>
                </c:pt>
                <c:pt idx="1">
                  <c:v>2.6415094339622643E-2</c:v>
                </c:pt>
                <c:pt idx="2">
                  <c:v>2.358490566037736E-2</c:v>
                </c:pt>
                <c:pt idx="3">
                  <c:v>5.6603773584905656E-3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729792"/>
        <c:axId val="83731584"/>
        <c:axId val="0"/>
      </c:bar3DChart>
      <c:catAx>
        <c:axId val="837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31584"/>
        <c:crosses val="autoZero"/>
        <c:auto val="1"/>
        <c:lblAlgn val="ctr"/>
        <c:lblOffset val="100"/>
        <c:noMultiLvlLbl val="0"/>
      </c:catAx>
      <c:valAx>
        <c:axId val="837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2020'!$I$213:$I$217</c:f>
              <c:numCache>
                <c:formatCode>General</c:formatCode>
                <c:ptCount val="5"/>
                <c:pt idx="0">
                  <c:v>790</c:v>
                </c:pt>
                <c:pt idx="1">
                  <c:v>260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2020'!$J$213:$J$217</c:f>
              <c:numCache>
                <c:formatCode>0%</c:formatCode>
                <c:ptCount val="5"/>
                <c:pt idx="0">
                  <c:v>0.74528301886792447</c:v>
                </c:pt>
                <c:pt idx="1">
                  <c:v>0.24528301886792453</c:v>
                </c:pt>
                <c:pt idx="2">
                  <c:v>3.7735849056603774E-3</c:v>
                </c:pt>
                <c:pt idx="3">
                  <c:v>5.6603773584905656E-3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5220736"/>
        <c:axId val="85226624"/>
        <c:axId val="0"/>
      </c:bar3DChart>
      <c:catAx>
        <c:axId val="852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26624"/>
        <c:crosses val="autoZero"/>
        <c:auto val="1"/>
        <c:lblAlgn val="ctr"/>
        <c:lblOffset val="100"/>
        <c:noMultiLvlLbl val="0"/>
      </c:catAx>
      <c:valAx>
        <c:axId val="85226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522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2020'!$C$21:$E$21</c:f>
              <c:numCache>
                <c:formatCode>General</c:formatCode>
                <c:ptCount val="3"/>
                <c:pt idx="0">
                  <c:v>794</c:v>
                </c:pt>
                <c:pt idx="1">
                  <c:v>13</c:v>
                </c:pt>
                <c:pt idx="2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2020'!$C$22:$E$22</c:f>
              <c:numCache>
                <c:formatCode>0%</c:formatCode>
                <c:ptCount val="3"/>
                <c:pt idx="0">
                  <c:v>0.74905660377358485</c:v>
                </c:pt>
                <c:pt idx="1">
                  <c:v>1.2264150943396227E-2</c:v>
                </c:pt>
                <c:pt idx="2">
                  <c:v>0.23867924528301887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657664"/>
        <c:axId val="86663552"/>
        <c:axId val="0"/>
      </c:bar3DChart>
      <c:catAx>
        <c:axId val="8665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663552"/>
        <c:crosses val="autoZero"/>
        <c:auto val="1"/>
        <c:lblAlgn val="ctr"/>
        <c:lblOffset val="100"/>
        <c:noMultiLvlLbl val="0"/>
      </c:catAx>
      <c:valAx>
        <c:axId val="8666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65766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Mayo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2020'!$H$21:$K$21</c:f>
              <c:numCache>
                <c:formatCode>General</c:formatCode>
                <c:ptCount val="4"/>
                <c:pt idx="0">
                  <c:v>592</c:v>
                </c:pt>
                <c:pt idx="1">
                  <c:v>380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2020'!$H$22:$K$22</c:f>
              <c:numCache>
                <c:formatCode>0%</c:formatCode>
                <c:ptCount val="4"/>
                <c:pt idx="0">
                  <c:v>0.55849056603773584</c:v>
                </c:pt>
                <c:pt idx="1">
                  <c:v>0.35849056603773582</c:v>
                </c:pt>
                <c:pt idx="2">
                  <c:v>2.6415094339622643E-2</c:v>
                </c:pt>
                <c:pt idx="3">
                  <c:v>5.6603773584905662E-2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701568"/>
        <c:axId val="86703104"/>
        <c:axId val="0"/>
      </c:bar3DChart>
      <c:catAx>
        <c:axId val="867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703104"/>
        <c:crosses val="autoZero"/>
        <c:auto val="1"/>
        <c:lblAlgn val="ctr"/>
        <c:lblOffset val="100"/>
        <c:noMultiLvlLbl val="0"/>
      </c:catAx>
      <c:valAx>
        <c:axId val="8670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70156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2020'!$I$183:$I$186</c:f>
              <c:numCache>
                <c:formatCode>General</c:formatCode>
                <c:ptCount val="4"/>
                <c:pt idx="0">
                  <c:v>247</c:v>
                </c:pt>
                <c:pt idx="1">
                  <c:v>813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2020'!$J$183:$J$186</c:f>
              <c:numCache>
                <c:formatCode>0%</c:formatCode>
                <c:ptCount val="4"/>
                <c:pt idx="0">
                  <c:v>0.23301886792452831</c:v>
                </c:pt>
                <c:pt idx="1">
                  <c:v>0.76698113207547169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85388288"/>
        <c:axId val="85406464"/>
        <c:axId val="0"/>
      </c:bar3DChart>
      <c:catAx>
        <c:axId val="8538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406464"/>
        <c:crosses val="autoZero"/>
        <c:auto val="1"/>
        <c:lblAlgn val="ctr"/>
        <c:lblOffset val="100"/>
        <c:noMultiLvlLbl val="0"/>
      </c:catAx>
      <c:valAx>
        <c:axId val="85406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538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48</c:v>
                </c:pt>
                <c:pt idx="9">
                  <c:v>9</c:v>
                </c:pt>
                <c:pt idx="10">
                  <c:v>35</c:v>
                </c:pt>
                <c:pt idx="11">
                  <c:v>0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41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220</c:v>
                </c:pt>
                <c:pt idx="34">
                  <c:v>39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318</c:v>
                </c:pt>
                <c:pt idx="39">
                  <c:v>156</c:v>
                </c:pt>
                <c:pt idx="40">
                  <c:v>147</c:v>
                </c:pt>
                <c:pt idx="41">
                  <c:v>42</c:v>
                </c:pt>
                <c:pt idx="42">
                  <c:v>5</c:v>
                </c:pt>
                <c:pt idx="43">
                  <c:v>10</c:v>
                </c:pt>
                <c:pt idx="44">
                  <c:v>0</c:v>
                </c:pt>
                <c:pt idx="45">
                  <c:v>5</c:v>
                </c:pt>
                <c:pt idx="46">
                  <c:v>11</c:v>
                </c:pt>
                <c:pt idx="47">
                  <c:v>4</c:v>
                </c:pt>
                <c:pt idx="48">
                  <c:v>52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13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25</c:v>
                </c:pt>
                <c:pt idx="58">
                  <c:v>137</c:v>
                </c:pt>
                <c:pt idx="59">
                  <c:v>56</c:v>
                </c:pt>
                <c:pt idx="60">
                  <c:v>6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5441920"/>
        <c:axId val="85451904"/>
        <c:axId val="0"/>
      </c:bar3DChart>
      <c:catAx>
        <c:axId val="8544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5451904"/>
        <c:crosses val="autoZero"/>
        <c:auto val="1"/>
        <c:lblAlgn val="ctr"/>
        <c:lblOffset val="100"/>
        <c:noMultiLvlLbl val="0"/>
      </c:catAx>
      <c:valAx>
        <c:axId val="8545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44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2020'!$J$43:$J$59</c:f>
              <c:numCache>
                <c:formatCode>General</c:formatCode>
                <c:ptCount val="17"/>
                <c:pt idx="0">
                  <c:v>53</c:v>
                </c:pt>
                <c:pt idx="1">
                  <c:v>0</c:v>
                </c:pt>
                <c:pt idx="2">
                  <c:v>5</c:v>
                </c:pt>
                <c:pt idx="3">
                  <c:v>132</c:v>
                </c:pt>
                <c:pt idx="4">
                  <c:v>0</c:v>
                </c:pt>
                <c:pt idx="5">
                  <c:v>476</c:v>
                </c:pt>
                <c:pt idx="6">
                  <c:v>203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93</c:v>
                </c:pt>
                <c:pt idx="11">
                  <c:v>10</c:v>
                </c:pt>
                <c:pt idx="12">
                  <c:v>17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81824"/>
        <c:axId val="85583360"/>
        <c:axId val="0"/>
      </c:bar3DChart>
      <c:catAx>
        <c:axId val="8558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583360"/>
        <c:crosses val="autoZero"/>
        <c:auto val="1"/>
        <c:lblAlgn val="ctr"/>
        <c:lblOffset val="100"/>
        <c:noMultiLvlLbl val="0"/>
      </c:catAx>
      <c:valAx>
        <c:axId val="8558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58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80" zoomScaleNormal="80" workbookViewId="0">
      <selection activeCell="D12" sqref="D12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 x14ac:dyDescent="0.3">
      <c r="A14" s="4"/>
      <c r="B14" s="126" t="s">
        <v>98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1"/>
      <c r="Q14" s="4"/>
    </row>
    <row r="15" spans="1:17" ht="15.75" x14ac:dyDescent="0.25">
      <c r="A15" s="4"/>
      <c r="B15" s="5" t="s">
        <v>96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794</v>
      </c>
      <c r="D21" s="14">
        <v>13</v>
      </c>
      <c r="E21" s="14">
        <v>253</v>
      </c>
      <c r="F21" s="8">
        <f>SUM(C21:E21)</f>
        <v>1060</v>
      </c>
      <c r="G21" s="5"/>
      <c r="H21" s="8">
        <v>592</v>
      </c>
      <c r="I21" s="8">
        <v>380</v>
      </c>
      <c r="J21" s="8">
        <v>28</v>
      </c>
      <c r="K21" s="8">
        <v>60</v>
      </c>
      <c r="L21" s="8">
        <f>SUM(H21:K21)</f>
        <v>1060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0.74905660377358485</v>
      </c>
      <c r="D22" s="17">
        <f>+D21/F21</f>
        <v>1.2264150943396227E-2</v>
      </c>
      <c r="E22" s="18">
        <f>+E21/F21</f>
        <v>0.23867924528301887</v>
      </c>
      <c r="F22" s="66">
        <f>SUM(C22:E22)</f>
        <v>1</v>
      </c>
      <c r="G22" s="5"/>
      <c r="H22" s="16">
        <f>+H21/L21</f>
        <v>0.55849056603773584</v>
      </c>
      <c r="I22" s="16">
        <f>+I21/L21</f>
        <v>0.35849056603773582</v>
      </c>
      <c r="J22" s="16">
        <f>J21/L21</f>
        <v>2.6415094339622643E-2</v>
      </c>
      <c r="K22" s="16">
        <f>+K21/L21</f>
        <v>5.6603773584905662E-2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8" t="s">
        <v>11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9">
        <v>53</v>
      </c>
      <c r="K43" s="130"/>
      <c r="L43" s="131"/>
      <c r="M43" s="16">
        <f>+$J43/$J60</f>
        <v>0.05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5</v>
      </c>
      <c r="K45" s="130"/>
      <c r="L45" s="131"/>
      <c r="M45" s="16">
        <f>+$J45/$J60</f>
        <v>4.7169811320754715E-3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132</v>
      </c>
      <c r="K46" s="130"/>
      <c r="L46" s="131"/>
      <c r="M46" s="16">
        <f>+$J46/$J60</f>
        <v>0.12452830188679245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476</v>
      </c>
      <c r="K48" s="130"/>
      <c r="L48" s="131"/>
      <c r="M48" s="16">
        <f>+$J48/J60</f>
        <v>0.44905660377358492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203</v>
      </c>
      <c r="K49" s="130"/>
      <c r="L49" s="131"/>
      <c r="M49" s="16">
        <f>+$J49/J60</f>
        <v>0.19150943396226416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70</v>
      </c>
      <c r="K51" s="130"/>
      <c r="L51" s="131"/>
      <c r="M51" s="16">
        <f>+$J51/J60</f>
        <v>6.6037735849056603E-2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0</v>
      </c>
      <c r="K52" s="130"/>
      <c r="L52" s="131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93</v>
      </c>
      <c r="K53" s="130"/>
      <c r="L53" s="131"/>
      <c r="M53" s="16">
        <f>+$J53/J60</f>
        <v>8.7735849056603768E-2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10</v>
      </c>
      <c r="K54" s="130"/>
      <c r="L54" s="131"/>
      <c r="M54" s="16">
        <f>+$J54/J60</f>
        <v>9.433962264150943E-3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17</v>
      </c>
      <c r="K55" s="130"/>
      <c r="L55" s="131"/>
      <c r="M55" s="16">
        <f>+$J55/J60</f>
        <v>1.6037735849056604E-2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0</v>
      </c>
      <c r="K56" s="130"/>
      <c r="L56" s="131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1</v>
      </c>
      <c r="K57" s="130"/>
      <c r="L57" s="131"/>
      <c r="M57" s="16">
        <f>+$J57/J60</f>
        <v>9.4339622641509435E-4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2">
        <v>0</v>
      </c>
      <c r="K59" s="133"/>
      <c r="L59" s="134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SUM(J43:L59)</f>
        <v>1060</v>
      </c>
      <c r="K60" s="104"/>
      <c r="L60" s="105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342</v>
      </c>
      <c r="J97" s="29">
        <f>+I97/I103</f>
        <v>0.32264150943396225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718</v>
      </c>
      <c r="J98" s="29">
        <f>I98/I103</f>
        <v>0.6773584905660377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1060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1932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1932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2034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v>2034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9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9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9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9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1001</v>
      </c>
      <c r="J154" s="42">
        <f>I154/I159</f>
        <v>0.94433962264150939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28</v>
      </c>
      <c r="J155" s="44">
        <f>I155/I159</f>
        <v>2.6415094339622643E-2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25</v>
      </c>
      <c r="J156" s="44">
        <f>I156/I159</f>
        <v>2.358490566037736E-2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80</v>
      </c>
      <c r="F157" s="101"/>
      <c r="G157" s="101"/>
      <c r="H157" s="102"/>
      <c r="I157" s="33">
        <v>6</v>
      </c>
      <c r="J157" s="46">
        <f>I157/I159</f>
        <v>5.6603773584905656E-3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1060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247</v>
      </c>
      <c r="J183" s="29">
        <f>I183/I188</f>
        <v>0.23301886792452831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813</v>
      </c>
      <c r="J184" s="49">
        <f>I184/I188</f>
        <v>0.76698113207547169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1060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790</v>
      </c>
      <c r="J213" s="85">
        <f>I213/I218</f>
        <v>0.74528301886792447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260</v>
      </c>
      <c r="J214" s="85">
        <f>I214/I218</f>
        <v>0.24528301886792453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4</v>
      </c>
      <c r="J215" s="85">
        <f>I215/I218</f>
        <v>3.7735849056603774E-3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6</v>
      </c>
      <c r="J216" s="86">
        <f>I216/I218</f>
        <v>5.6603773584905656E-3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1060</v>
      </c>
      <c r="J218" s="87">
        <f>SUM(J213:J217)</f>
        <v>0.99999999999999989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 t="s">
        <v>91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9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81</v>
      </c>
      <c r="F252" s="111"/>
      <c r="G252" s="88" t="s">
        <v>91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83</v>
      </c>
      <c r="F253" s="111"/>
      <c r="G253" s="88">
        <v>3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48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9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35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 t="s">
        <v>91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9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3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12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3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5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92</v>
      </c>
      <c r="F265" s="111"/>
      <c r="G265" s="88">
        <v>6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 t="s">
        <v>91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82</v>
      </c>
      <c r="F267" s="111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2" t="s">
        <v>32</v>
      </c>
      <c r="F268" s="123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93</v>
      </c>
      <c r="F270" s="111"/>
      <c r="G270" s="88">
        <v>41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9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94</v>
      </c>
      <c r="F273" s="111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77</v>
      </c>
      <c r="F274" s="111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78</v>
      </c>
      <c r="F275" s="111"/>
      <c r="G275" s="88">
        <v>7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79</v>
      </c>
      <c r="F276" s="111"/>
      <c r="G276" s="88">
        <v>5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86</v>
      </c>
      <c r="F277" s="111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87</v>
      </c>
      <c r="F278" s="111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220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39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84</v>
      </c>
      <c r="F282" s="111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318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156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147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42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5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10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95</v>
      </c>
      <c r="F290" s="111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>
        <v>5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11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4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75</v>
      </c>
      <c r="F294" s="117"/>
      <c r="G294" s="88">
        <v>52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76</v>
      </c>
      <c r="F295" s="117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 t="s">
        <v>91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13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2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97</v>
      </c>
      <c r="F301" s="117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90</v>
      </c>
      <c r="F302" s="117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25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137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56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6" t="s">
        <v>74</v>
      </c>
      <c r="F306" s="117"/>
      <c r="G306" s="88">
        <v>6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6" t="s">
        <v>85</v>
      </c>
      <c r="F307" s="117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1460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0" t="s">
        <v>25</v>
      </c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Mayo 2020</vt:lpstr>
      <vt:lpstr>'Estadística Mayo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2020-09-15T17:48:13Z</dcterms:modified>
</cp:coreProperties>
</file>