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septiembre\información contable\"/>
    </mc:Choice>
  </mc:AlternateContent>
  <bookViews>
    <workbookView xWindow="0" yWindow="0" windowWidth="20490" windowHeight="6450"/>
  </bookViews>
  <sheets>
    <sheet name="Zapopan" sheetId="2" r:id="rId1"/>
  </sheets>
  <definedNames>
    <definedName name="_xlnm.Print_Area" localSheetId="0">Zapopan!$A$1:$L$72</definedName>
  </definedNames>
  <calcPr calcId="162913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<sst xmlns="http://schemas.openxmlformats.org/spreadsheetml/2006/main" count="65" uniqueCount="64">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</sst>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7" zoomScaleNormal="100" zoomScaleSheetLayoutView="100" workbookViewId="0">
      <selection activeCell="K50" sqref="K50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2020</v>
      </c>
      <c r="F9" s="75">
        <v>2019</v>
      </c>
      <c r="G9" s="79" t="s">
        <v>2</v>
      </c>
      <c r="H9" s="79"/>
      <c r="I9" s="79"/>
      <c r="J9" s="75">
        <v>2020</v>
      </c>
      <c r="K9" s="82">
        <v>2019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45">
        <v>1477797226.47</v>
      </c>
      <c r="F17" s="46">
        <v>1214282536.78</v>
      </c>
      <c r="G17" s="47"/>
      <c r="H17" s="86" t="s">
        <v>8</v>
      </c>
      <c r="I17" s="86"/>
      <c r="J17" s="50">
        <v>120291927.45</v>
      </c>
      <c r="K17" s="51">
        <v>198493598.12</v>
      </c>
      <c r="L17" s="4"/>
      <c r="M17" s="1"/>
    </row>
    <row r="18" spans="2:13" x14ac:dyDescent="0.2">
      <c r="B18" s="31"/>
      <c r="C18" s="86" t="s">
        <v>9</v>
      </c>
      <c r="D18" s="86"/>
      <c r="E18" s="45">
        <v>236666081.56</v>
      </c>
      <c r="F18" s="46">
        <v>300347224.39999998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45">
        <v>22618047.449999999</v>
      </c>
      <c r="F19" s="46">
        <v>10695069.15</v>
      </c>
      <c r="G19" s="47"/>
      <c r="H19" s="86" t="s">
        <v>12</v>
      </c>
      <c r="I19" s="86"/>
      <c r="J19" s="50">
        <v>12795336.07</v>
      </c>
      <c r="K19" s="51">
        <v>10958162.07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592515219.91999996</v>
      </c>
      <c r="G21" s="47"/>
      <c r="H21" s="86" t="s">
        <v>16</v>
      </c>
      <c r="I21" s="86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50">
        <v>57027965.18</v>
      </c>
      <c r="K22" s="51">
        <v>51288682.649999999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50">
        <v>78705204.689999998</v>
      </c>
      <c r="K24" s="51">
        <v>206809192.69999999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1737081355.48</v>
      </c>
      <c r="F25" s="54">
        <f>SUM(F17:F24)</f>
        <v>2117840050.25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324860048.39999998</v>
      </c>
      <c r="K26" s="52">
        <f>SUM(K17:K25)</f>
        <v>523589250.54999995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45">
        <v>85421222.010000005</v>
      </c>
      <c r="F30" s="46">
        <v>26387396.559999999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45">
        <v>288861.73</v>
      </c>
      <c r="F31" s="46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45">
        <v>39508325413.445</v>
      </c>
      <c r="F32" s="46">
        <v>39888904184.964996</v>
      </c>
      <c r="G32" s="47"/>
      <c r="H32" s="86" t="s">
        <v>31</v>
      </c>
      <c r="I32" s="86"/>
      <c r="J32" s="50">
        <v>956088340.32000005</v>
      </c>
      <c r="K32" s="51">
        <v>952675889.28999996</v>
      </c>
      <c r="L32" s="4"/>
      <c r="M32" s="1"/>
    </row>
    <row r="33" spans="2:13" x14ac:dyDescent="0.2">
      <c r="B33" s="31"/>
      <c r="C33" s="86" t="s">
        <v>32</v>
      </c>
      <c r="D33" s="86"/>
      <c r="E33" s="45">
        <v>1689305995.0320001</v>
      </c>
      <c r="F33" s="46">
        <v>1684619308.062</v>
      </c>
      <c r="G33" s="47"/>
      <c r="H33" s="86" t="s">
        <v>33</v>
      </c>
      <c r="I33" s="86"/>
      <c r="J33" s="50">
        <v>2284.9699999999998</v>
      </c>
      <c r="K33" s="50">
        <v>95093.35</v>
      </c>
      <c r="L33" s="4"/>
      <c r="M33" s="1"/>
    </row>
    <row r="34" spans="2:13" ht="12" customHeight="1" x14ac:dyDescent="0.2">
      <c r="B34" s="31"/>
      <c r="C34" s="86" t="s">
        <v>34</v>
      </c>
      <c r="D34" s="86"/>
      <c r="E34" s="45">
        <v>135946792.27000001</v>
      </c>
      <c r="F34" s="46">
        <v>137471978.50999999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45">
        <v>-455612861.26740003</v>
      </c>
      <c r="F35" s="46">
        <v>-377962795.90739995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956090625.29000008</v>
      </c>
      <c r="K37" s="52">
        <f>SUM(K30:K36)</f>
        <v>952770982.63999999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1280950673.6900001</v>
      </c>
      <c r="K39" s="52">
        <f>SUM(K26,K37)</f>
        <v>1476360233.1900001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SUM(E30:E39)</f>
        <v>40963675423.219589</v>
      </c>
      <c r="F40" s="55">
        <f>SUM(F30:F39)</f>
        <v>41359708933.919594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42700756778.699593</v>
      </c>
      <c r="F42" s="55">
        <f>SUM(F25,F40)</f>
        <v>43477548984.169594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1602937444.6400001</v>
      </c>
      <c r="K43" s="52">
        <f>SUM(K45:K47)</f>
        <v>1602937443.6400001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86" t="s">
        <v>48</v>
      </c>
      <c r="I46" s="86"/>
      <c r="J46" s="72">
        <v>1602937444.6400001</v>
      </c>
      <c r="K46" s="73">
        <v>1602937443.6400001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39816868660.369606</v>
      </c>
      <c r="K49" s="52">
        <f>SUM(K51:K55)</f>
        <v>40398251307.3396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50">
        <v>1249761845.21</v>
      </c>
      <c r="K51" s="50">
        <v>1593681538.1900001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50">
        <v>4950836151.8325996</v>
      </c>
      <c r="K52" s="50">
        <v>5149662654.7226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50">
        <v>31821491592.417004</v>
      </c>
      <c r="K53" s="51">
        <v>31861508972.926998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41419806105.009605</v>
      </c>
      <c r="K62" s="43">
        <f>SUM(K49+K43)</f>
        <v>42001188750.979599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42700756778.699608</v>
      </c>
      <c r="K64" s="43">
        <f>SUM(K39,K49,K43)</f>
        <v>43477548984.169601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diana</cp:lastModifiedBy>
  <cp:lastPrinted>2018-07-30T16:54:43Z</cp:lastPrinted>
  <dcterms:created xsi:type="dcterms:W3CDTF">2014-09-01T21:57:54Z</dcterms:created>
  <dcterms:modified xsi:type="dcterms:W3CDTF">2020-10-28T21:48:56Z</dcterms:modified>
</cp:coreProperties>
</file>