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septiembre\información contable\"/>
    </mc:Choice>
  </mc:AlternateContent>
  <bookViews>
    <workbookView xWindow="0" yWindow="0" windowWidth="20490" windowHeight="6450"/>
  </bookViews>
  <sheets>
    <sheet name="Zapopan (2)" sheetId="5" r:id="rId1"/>
  </sheets>
  <definedNames>
    <definedName name="_xlnm.Print_Area" localSheetId="0">'Zapopan (2)'!$C$1:$K$48</definedName>
  </definedNames>
  <calcPr calcId="162913"/>
</workbook>
</file>

<file path=xl/calcChain.xml><?xml version="1.0" encoding="utf-8"?>
<calcChain xmlns="http://schemas.openxmlformats.org/spreadsheetml/2006/main">
  <c r="I16" i="5" l="1"/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J16" i="5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<sst xmlns="http://schemas.openxmlformats.org/spreadsheetml/2006/main" count="33" uniqueCount="33">
  <si>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</si>
  <si>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</si>
  <si>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</si>
  <si>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</si>
  <si>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</si>
  <si>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</si>
  <si>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</si>
  <si>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</si>
  <si>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</si>
  <si>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</si>
  <si>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</si>
  <si>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</si>
  <si>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</si>
  <si>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</si>
  <si>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</si>
  <si>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</si>
  <si>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</si>
  <si>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</si>
  <si>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</si>
  <si>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</si>
  <si>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</si>
  <si>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</si>
  <si>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</si>
  <si>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</si>
  <si>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</si>
  <si>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</si>
  <si>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</si>
  <si>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</si>
  <si>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</si>
  <si>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</si>
  <si>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</si>
  <si>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</si>
  <si>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Septiembre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</si>
</sst>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5</xdr:col>
      <xdr:colOff>185905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34" zoomScaleNormal="100" workbookViewId="0">
      <selection activeCell="F31" sqref="F31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22.28515625" customWidth="1"/>
    <col min="6" max="6" width="16.7109375" customWidth="1"/>
    <col min="7" max="7" width="17.7109375" customWidth="1"/>
    <col min="8" max="8" width="18.5703125" customWidth="1"/>
    <col min="9" max="9" width="16.140625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1799727102.6900001</v>
      </c>
      <c r="G14" s="18">
        <f t="shared" ref="G14:H14" si="0">SUM(G16:G22)</f>
        <v>19723568701.799999</v>
      </c>
      <c r="H14" s="18">
        <f t="shared" si="0"/>
        <v>19786214449.010002</v>
      </c>
      <c r="I14" s="26">
        <f>SUM(F14+G14-H14)</f>
        <v>1737081355.4799957</v>
      </c>
      <c r="J14" s="67">
        <f>SUM(I14-F14)</f>
        <v>-62645747.21000433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1540870517.98</v>
      </c>
      <c r="G16" s="22">
        <v>19480039302.099998</v>
      </c>
      <c r="H16" s="22">
        <v>19543112593.610001</v>
      </c>
      <c r="I16" s="27">
        <f>SUM(F16+G16-H16)</f>
        <v>1477797226.4699974</v>
      </c>
      <c r="J16" s="51">
        <f t="shared" ref="J16:J22" si="1">SUM(I16-F16)</f>
        <v>-63073291.510002613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236559739.25999999</v>
      </c>
      <c r="G17" s="22">
        <v>243208197.69999999</v>
      </c>
      <c r="H17" s="22">
        <v>243101855.40000001</v>
      </c>
      <c r="I17" s="27">
        <f>SUM(F17+G17-H17)</f>
        <v>236666081.55999997</v>
      </c>
      <c r="J17" s="51">
        <f t="shared" si="1"/>
        <v>106342.29999998212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22296845.449999999</v>
      </c>
      <c r="G18" s="22">
        <v>321202</v>
      </c>
      <c r="H18" s="22">
        <v>0</v>
      </c>
      <c r="I18" s="27">
        <f t="shared" ref="I18:I22" si="2">SUM(F18+G18-H18)</f>
        <v>22618047.449999999</v>
      </c>
      <c r="J18" s="27">
        <f t="shared" si="1"/>
        <v>321202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0</v>
      </c>
      <c r="G20" s="22">
        <v>0</v>
      </c>
      <c r="H20" s="22">
        <v>0</v>
      </c>
      <c r="I20" s="27">
        <f t="shared" si="2"/>
        <v>0</v>
      </c>
      <c r="J20" s="51">
        <f t="shared" si="1"/>
        <v>0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40914061845.819603</v>
      </c>
      <c r="G24" s="21">
        <f>SUM(G26:G34)</f>
        <v>120672945.25</v>
      </c>
      <c r="H24" s="21">
        <f t="shared" ref="H24" si="3">SUM(H26:H34)</f>
        <v>71059367.849999994</v>
      </c>
      <c r="I24" s="21">
        <f>SUM(F24+G24-H24)</f>
        <v>40963675423.219604</v>
      </c>
      <c r="J24" s="28">
        <f>SUM(I24-F24)</f>
        <v>49613577.400001526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96561078.180000007</v>
      </c>
      <c r="G26" s="22">
        <v>35409172.579999998</v>
      </c>
      <c r="H26" s="22">
        <v>46549028.75</v>
      </c>
      <c r="I26" s="29">
        <f t="shared" ref="I26:I34" si="4">SUM(F26+G26-H26)</f>
        <v>85421222.010000005</v>
      </c>
      <c r="J26" s="29">
        <f t="shared" ref="J26:J34" si="5">SUM(I26-F26)</f>
        <v>-11139856.170000002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39440337872.214996</v>
      </c>
      <c r="G28" s="22">
        <v>80549203.030000001</v>
      </c>
      <c r="H28" s="22">
        <v>12561661.800000001</v>
      </c>
      <c r="I28" s="29">
        <f t="shared" si="4"/>
        <v>39508325413.444992</v>
      </c>
      <c r="J28" s="29">
        <f t="shared" si="5"/>
        <v>67987541.229995728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1686896896.1519997</v>
      </c>
      <c r="G29" s="22">
        <v>3648583.14</v>
      </c>
      <c r="H29" s="22">
        <v>1239484.26</v>
      </c>
      <c r="I29" s="29">
        <f t="shared" si="4"/>
        <v>1689305995.0319998</v>
      </c>
      <c r="J29" s="29">
        <f t="shared" si="5"/>
        <v>2409098.8800001144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136017106.83000001</v>
      </c>
      <c r="G30" s="22">
        <v>0</v>
      </c>
      <c r="H30" s="22">
        <v>70314.559999999998</v>
      </c>
      <c r="I30" s="29">
        <f t="shared" si="4"/>
        <v>135946792.27000001</v>
      </c>
      <c r="J30" s="29">
        <f t="shared" si="5"/>
        <v>-70314.560000002384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-446039969.28740001</v>
      </c>
      <c r="G31" s="22">
        <v>1065986.5</v>
      </c>
      <c r="H31" s="22">
        <v>10638878.48</v>
      </c>
      <c r="I31" s="29">
        <f t="shared" si="4"/>
        <v>-455612861.26740003</v>
      </c>
      <c r="J31" s="29">
        <f t="shared" si="5"/>
        <v>-9572891.9800000191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42713788948.509605</v>
      </c>
      <c r="G36" s="61">
        <f>SUM(G14+G24)</f>
        <v>19844241647.049999</v>
      </c>
      <c r="H36" s="61">
        <f>SUM(H14+H24)</f>
        <v>19857273816.860001</v>
      </c>
      <c r="I36" s="62">
        <f>SUM(F36+G36-H36)</f>
        <v>42700756778.6996</v>
      </c>
      <c r="J36" s="63">
        <f>SUM(I36-F36)</f>
        <v>-13032169.810005188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diana</cp:lastModifiedBy>
  <cp:revision/>
  <cp:lastPrinted>2018-08-01T20:35:31Z</cp:lastPrinted>
  <dcterms:created xsi:type="dcterms:W3CDTF">2014-09-04T18:46:51Z</dcterms:created>
  <dcterms:modified xsi:type="dcterms:W3CDTF">2020-10-28T21:53:08Z</dcterms:modified>
</cp:coreProperties>
</file>