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85" yWindow="150" windowWidth="20505" windowHeight="3870"/>
  </bookViews>
  <sheets>
    <sheet name="Hoja1 (2)" sheetId="4" r:id="rId1"/>
  </sheets>
  <definedNames>
    <definedName name="_xlnm.Print_Area" localSheetId="0">'Hoja1 (2)'!$A$1:$I$48</definedName>
  </definedNames>
  <calcPr calcId="145621"/>
</workbook>
</file>

<file path=xl/calcChain.xml><?xml version="1.0" encoding="utf-8"?>
<calcChain xmlns="http://schemas.openxmlformats.org/spreadsheetml/2006/main">
  <c r="F25" i="4" l="1"/>
  <c r="F20" i="4" l="1"/>
  <c r="F19" i="4"/>
  <c r="I19" i="4" l="1"/>
  <c r="E28" i="4" l="1"/>
  <c r="E24" i="4"/>
  <c r="E15" i="4"/>
  <c r="F14" i="4"/>
  <c r="F23" i="4"/>
  <c r="F22" i="4"/>
  <c r="F21" i="4"/>
  <c r="F18" i="4"/>
  <c r="F17" i="4"/>
  <c r="F16" i="4"/>
  <c r="I22" i="4" l="1"/>
  <c r="E12" i="4"/>
  <c r="F39" i="4"/>
  <c r="H12" i="4"/>
  <c r="G12" i="4"/>
  <c r="H36" i="4"/>
  <c r="G36" i="4"/>
  <c r="E36" i="4"/>
  <c r="D36" i="4"/>
  <c r="F36" i="4" l="1"/>
  <c r="H28" i="4"/>
  <c r="G28" i="4"/>
  <c r="H24" i="4"/>
  <c r="G24" i="4"/>
  <c r="G15" i="4"/>
  <c r="I20" i="4"/>
  <c r="D15" i="4"/>
  <c r="I18" i="4"/>
  <c r="I17" i="4"/>
  <c r="F13" i="4"/>
  <c r="I16" i="4"/>
  <c r="E41" i="4" l="1"/>
  <c r="F40" i="4"/>
  <c r="I40" i="4" s="1"/>
  <c r="I39" i="4"/>
  <c r="F38" i="4"/>
  <c r="I38" i="4" s="1"/>
  <c r="F37" i="4"/>
  <c r="I37" i="4" s="1"/>
  <c r="F35" i="4"/>
  <c r="I35" i="4" s="1"/>
  <c r="F34" i="4"/>
  <c r="I34" i="4" s="1"/>
  <c r="F33" i="4"/>
  <c r="I33" i="4" s="1"/>
  <c r="F32" i="4"/>
  <c r="I32" i="4" s="1"/>
  <c r="D31" i="4"/>
  <c r="F30" i="4"/>
  <c r="F29" i="4"/>
  <c r="I29" i="4" s="1"/>
  <c r="D28" i="4"/>
  <c r="F27" i="4"/>
  <c r="I27" i="4" s="1"/>
  <c r="F26" i="4"/>
  <c r="I25" i="4"/>
  <c r="D24" i="4"/>
  <c r="I23" i="4"/>
  <c r="I21" i="4"/>
  <c r="H15" i="4"/>
  <c r="I14" i="4"/>
  <c r="I13" i="4"/>
  <c r="F12" i="4"/>
  <c r="I12" i="4" s="1"/>
  <c r="D12" i="4"/>
  <c r="D41" i="4" l="1"/>
  <c r="G41" i="4"/>
  <c r="I26" i="4"/>
  <c r="I24" i="4" s="1"/>
  <c r="F24" i="4"/>
  <c r="I30" i="4"/>
  <c r="F28" i="4"/>
  <c r="I28" i="4" s="1"/>
  <c r="I36" i="4"/>
  <c r="H41" i="4"/>
  <c r="F15" i="4"/>
  <c r="I15" i="4"/>
  <c r="F41" i="4" l="1"/>
  <c r="I41" i="4"/>
</calcChain>
</file>

<file path=xl/sharedStrings.xml><?xml version="1.0" encoding="utf-8"?>
<sst xmlns="http://schemas.openxmlformats.org/spreadsheetml/2006/main" count="44" uniqueCount="44">
  <si>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</si>
  <si>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</si>
  <si>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</si>
  <si>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</si>
  <si>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</si>
  <si>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</si>
  <si>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</si>
  <si>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</si>
  <si>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</si>
  <si>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</si>
  <si>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</si>
  <si>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</si>
  <si>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</si>
  <si>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</si>
  <si>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</si>
  <si>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</si>
  <si>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</si>
  <si>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</si>
  <si>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</si>
  <si>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</si>
  <si>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</si>
  <si>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</si>
  <si>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</si>
  <si>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</si>
  <si>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</si>
  <si>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</si>
  <si>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</si>
  <si>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</si>
  <si>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</si>
  <si>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</si>
  <si>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</si>
  <si>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</si>
  <si>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</si>
  <si>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</si>
  <si>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</si>
  <si>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</si>
  <si>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</si>
  <si>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</si>
  <si>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</si>
  <si>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</si>
  <si>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</si>
  <si>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</si>
  <si>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</si>
  <si>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Del 01 de Enero  al 30 de septiembre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</si>
</sst>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37" fontId="16" fillId="5" borderId="3" xfId="3" applyNumberFormat="1" applyFont="1" applyFill="1" applyBorder="1" applyAlignment="1" applyProtection="1">
      <alignment horizontal="center" vertical="center"/>
    </xf>
    <xf numFmtId="37" fontId="16" fillId="5" borderId="1" xfId="3" applyNumberFormat="1" applyFont="1" applyFill="1" applyBorder="1" applyAlignment="1" applyProtection="1">
      <alignment horizontal="center" vertical="center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5" fontId="2" fillId="0" borderId="9" xfId="1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5" fontId="3" fillId="0" borderId="9" xfId="1" applyNumberFormat="1" applyFont="1" applyFill="1" applyBorder="1" applyAlignment="1" applyProtection="1">
      <alignment horizontal="right" vertical="center" wrapText="1"/>
    </xf>
    <xf numFmtId="5" fontId="2" fillId="0" borderId="12" xfId="1" applyNumberFormat="1" applyFont="1" applyFill="1" applyBorder="1" applyAlignment="1" applyProtection="1">
      <alignment horizontal="right" vertical="center" wrapText="1"/>
    </xf>
    <xf numFmtId="5" fontId="2" fillId="0" borderId="11" xfId="1" applyNumberFormat="1" applyFont="1" applyFill="1" applyBorder="1" applyAlignment="1" applyProtection="1">
      <alignment horizontal="right" vertical="center" wrapText="1"/>
    </xf>
    <xf numFmtId="5" fontId="3" fillId="6" borderId="0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right" vertical="center" wrapText="1" indent="3"/>
    </xf>
    <xf numFmtId="0" fontId="2" fillId="0" borderId="12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top"/>
    </xf>
    <xf numFmtId="0" fontId="9" fillId="0" borderId="0" xfId="2" applyFont="1" applyFill="1" applyBorder="1" applyAlignment="1">
      <alignment horizontal="center"/>
    </xf>
    <xf numFmtId="37" fontId="16" fillId="4" borderId="6" xfId="3" applyNumberFormat="1" applyFont="1" applyFill="1" applyBorder="1" applyAlignment="1" applyProtection="1">
      <alignment horizontal="center" vertical="center" wrapText="1"/>
    </xf>
    <xf numFmtId="37" fontId="16" fillId="4" borderId="7" xfId="3" applyNumberFormat="1" applyFont="1" applyFill="1" applyBorder="1" applyAlignment="1" applyProtection="1">
      <alignment horizontal="center" vertical="center" wrapText="1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9" xfId="3" applyNumberFormat="1" applyFont="1" applyFill="1" applyBorder="1" applyAlignment="1" applyProtection="1">
      <alignment horizontal="center" vertical="center" wrapText="1"/>
    </xf>
    <xf numFmtId="37" fontId="16" fillId="4" borderId="10" xfId="3" applyNumberFormat="1" applyFont="1" applyFill="1" applyBorder="1" applyAlignment="1" applyProtection="1">
      <alignment horizontal="center" vertical="center" wrapText="1"/>
    </xf>
    <xf numFmtId="37" fontId="16" fillId="4" borderId="11" xfId="3" applyNumberFormat="1" applyFont="1" applyFill="1" applyBorder="1" applyAlignment="1" applyProtection="1">
      <alignment horizontal="center" vertical="center" wrapText="1"/>
    </xf>
    <xf numFmtId="37" fontId="16" fillId="5" borderId="2" xfId="3" applyNumberFormat="1" applyFont="1" applyFill="1" applyBorder="1" applyAlignment="1" applyProtection="1">
      <alignment horizontal="center" vertical="center" wrapText="1"/>
    </xf>
    <xf numFmtId="37" fontId="16" fillId="5" borderId="3" xfId="3" applyNumberFormat="1" applyFont="1" applyFill="1" applyBorder="1" applyAlignment="1" applyProtection="1">
      <alignment horizontal="center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295275</xdr:colOff>
      <xdr:row>5</xdr:row>
      <xdr:rowOff>180975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89560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topLeftCell="A37" zoomScaleNormal="100" zoomScaleSheetLayoutView="100" workbookViewId="0">
      <selection activeCell="G40" sqref="G40:H40"/>
    </sheetView>
  </sheetViews>
  <sheetFormatPr baseColWidth="10" defaultColWidth="11.42578125" defaultRowHeight="15" x14ac:dyDescent="0.25"/>
  <cols>
    <col min="1" max="1" width="3" customWidth="1"/>
    <col min="2" max="2" width="8.140625" customWidth="1"/>
    <col min="3" max="3" width="31.140625" customWidth="1"/>
    <col min="4" max="4" width="15.7109375" customWidth="1"/>
    <col min="5" max="5" width="18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8" customFormat="1" ht="12" x14ac:dyDescent="0.2"/>
    <row r="2" spans="1:14" s="10" customFormat="1" x14ac:dyDescent="0.25">
      <c r="A2" s="9"/>
      <c r="D2" s="49" t="s">
        <v>0</v>
      </c>
      <c r="E2" s="49"/>
      <c r="F2" s="49"/>
      <c r="G2" s="49"/>
      <c r="H2" s="49"/>
      <c r="I2" s="49"/>
      <c r="J2" s="15"/>
      <c r="K2" s="15"/>
      <c r="L2" s="11"/>
      <c r="M2" s="12"/>
    </row>
    <row r="3" spans="1:14" s="13" customFormat="1" ht="21" customHeight="1" x14ac:dyDescent="0.25">
      <c r="A3" s="9"/>
      <c r="B3" s="9"/>
      <c r="D3" s="49" t="s">
        <v>1</v>
      </c>
      <c r="E3" s="49"/>
      <c r="F3" s="49"/>
      <c r="G3" s="49"/>
      <c r="H3" s="49"/>
      <c r="I3" s="49"/>
      <c r="J3" s="15"/>
      <c r="K3" s="15"/>
    </row>
    <row r="4" spans="1:14" s="10" customFormat="1" ht="20.25" customHeight="1" x14ac:dyDescent="0.25">
      <c r="A4" s="9"/>
      <c r="C4" s="14"/>
      <c r="D4" s="49" t="s">
        <v>43</v>
      </c>
      <c r="E4" s="49"/>
      <c r="F4" s="49"/>
      <c r="G4" s="49"/>
      <c r="H4" s="49"/>
      <c r="I4" s="49"/>
      <c r="J4" s="15"/>
      <c r="K4" s="15"/>
      <c r="L4" s="15"/>
      <c r="M4" s="16"/>
      <c r="N4" s="16"/>
    </row>
    <row r="5" spans="1:14" s="10" customFormat="1" ht="18" customHeight="1" x14ac:dyDescent="0.25">
      <c r="A5" s="17"/>
      <c r="D5" s="15"/>
      <c r="E5" s="15"/>
      <c r="F5" s="15"/>
      <c r="G5" s="15"/>
      <c r="H5" s="15"/>
      <c r="I5" s="15"/>
      <c r="J5" s="15"/>
      <c r="K5" s="15"/>
      <c r="L5" s="15"/>
      <c r="M5" s="18"/>
      <c r="N5" s="18"/>
    </row>
    <row r="6" spans="1:14" s="19" customFormat="1" ht="20.25" customHeight="1" x14ac:dyDescent="0.25">
      <c r="A6" s="9"/>
      <c r="B6" s="9"/>
      <c r="C6" s="9"/>
      <c r="D6" s="49"/>
      <c r="E6" s="49"/>
      <c r="F6" s="49"/>
      <c r="G6" s="49"/>
      <c r="H6" s="49"/>
      <c r="I6" s="49"/>
      <c r="J6" s="49"/>
      <c r="L6" s="9"/>
      <c r="M6" s="9"/>
    </row>
    <row r="7" spans="1:14" s="26" customFormat="1" ht="4.5" customHeight="1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14" s="10" customFormat="1" ht="10.5" customHeight="1" thickBot="1" x14ac:dyDescent="0.3">
      <c r="A8" s="21"/>
      <c r="C8" s="22"/>
      <c r="D8" s="22"/>
      <c r="E8" s="23"/>
      <c r="F8" s="23"/>
      <c r="G8" s="23"/>
      <c r="H8" s="23"/>
      <c r="I8" s="24"/>
      <c r="J8" s="23"/>
      <c r="K8" s="23"/>
      <c r="L8" s="25"/>
      <c r="M8" s="14"/>
      <c r="N8" s="14"/>
    </row>
    <row r="9" spans="1:14" ht="15" customHeight="1" thickBot="1" x14ac:dyDescent="0.3">
      <c r="B9" s="50" t="s">
        <v>2</v>
      </c>
      <c r="C9" s="51"/>
      <c r="D9" s="56" t="s">
        <v>5</v>
      </c>
      <c r="E9" s="56" t="s">
        <v>6</v>
      </c>
      <c r="F9" s="58" t="s">
        <v>3</v>
      </c>
      <c r="G9" s="59"/>
      <c r="H9" s="56" t="s">
        <v>9</v>
      </c>
      <c r="I9" s="56" t="s">
        <v>4</v>
      </c>
    </row>
    <row r="10" spans="1:14" ht="15.75" thickBot="1" x14ac:dyDescent="0.3">
      <c r="B10" s="52"/>
      <c r="C10" s="53"/>
      <c r="D10" s="57"/>
      <c r="E10" s="57"/>
      <c r="F10" s="28" t="s">
        <v>7</v>
      </c>
      <c r="G10" s="29" t="s">
        <v>8</v>
      </c>
      <c r="H10" s="57"/>
      <c r="I10" s="57"/>
    </row>
    <row r="11" spans="1:14" ht="15.75" customHeight="1" thickBot="1" x14ac:dyDescent="0.3">
      <c r="B11" s="54"/>
      <c r="C11" s="55"/>
      <c r="D11" s="28">
        <v>1</v>
      </c>
      <c r="E11" s="30">
        <v>2</v>
      </c>
      <c r="F11" s="29" t="s">
        <v>10</v>
      </c>
      <c r="G11" s="31">
        <v>4</v>
      </c>
      <c r="H11" s="29">
        <v>5</v>
      </c>
      <c r="I11" s="29" t="s">
        <v>11</v>
      </c>
    </row>
    <row r="12" spans="1:14" ht="30.75" customHeight="1" x14ac:dyDescent="0.25">
      <c r="B12" s="41" t="s">
        <v>12</v>
      </c>
      <c r="C12" s="42"/>
      <c r="D12" s="7">
        <f>SUM(D13:D14)</f>
        <v>0</v>
      </c>
      <c r="E12" s="7">
        <f t="shared" ref="E12:H12" si="0">SUM(E13:E14)</f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33">
        <f>SUM(F12-G12)</f>
        <v>0</v>
      </c>
    </row>
    <row r="13" spans="1:14" x14ac:dyDescent="0.25">
      <c r="B13" s="34"/>
      <c r="C13" s="1" t="s">
        <v>13</v>
      </c>
      <c r="D13" s="5">
        <v>0</v>
      </c>
      <c r="E13" s="5">
        <v>0</v>
      </c>
      <c r="F13" s="6">
        <f>SUM(D13+E13)</f>
        <v>0</v>
      </c>
      <c r="G13" s="5">
        <v>0</v>
      </c>
      <c r="H13" s="5">
        <v>0</v>
      </c>
      <c r="I13" s="35">
        <f>SUM(F13-G13)</f>
        <v>0</v>
      </c>
    </row>
    <row r="14" spans="1:14" x14ac:dyDescent="0.25">
      <c r="B14" s="34"/>
      <c r="C14" s="1" t="s">
        <v>14</v>
      </c>
      <c r="D14" s="5">
        <v>0</v>
      </c>
      <c r="E14" s="5">
        <v>0</v>
      </c>
      <c r="F14" s="6">
        <f>SUM(D14+E14)</f>
        <v>0</v>
      </c>
      <c r="G14" s="5">
        <v>0</v>
      </c>
      <c r="H14" s="5">
        <v>0</v>
      </c>
      <c r="I14" s="35">
        <f>SUM(F14-G14)</f>
        <v>0</v>
      </c>
    </row>
    <row r="15" spans="1:14" x14ac:dyDescent="0.25">
      <c r="B15" s="41" t="s">
        <v>15</v>
      </c>
      <c r="C15" s="42"/>
      <c r="D15" s="7">
        <f>SUM(D16:D23)</f>
        <v>4255160261.8999996</v>
      </c>
      <c r="E15" s="7">
        <f>SUM(E16:E23)</f>
        <v>-23572465.430000022</v>
      </c>
      <c r="F15" s="7">
        <f t="shared" ref="F15:I15" si="1">SUM(F16:F23)</f>
        <v>4231587796.4699998</v>
      </c>
      <c r="G15" s="7">
        <f>SUM(G16:G23)</f>
        <v>2660763786.6100001</v>
      </c>
      <c r="H15" s="7">
        <f t="shared" si="1"/>
        <v>2659902207.3600006</v>
      </c>
      <c r="I15" s="33">
        <f t="shared" si="1"/>
        <v>1570824009.8599997</v>
      </c>
    </row>
    <row r="16" spans="1:14" ht="18" customHeight="1" x14ac:dyDescent="0.25">
      <c r="B16" s="34"/>
      <c r="C16" s="1" t="s">
        <v>16</v>
      </c>
      <c r="D16" s="5">
        <v>3428389239.8099999</v>
      </c>
      <c r="E16" s="38">
        <v>53522800.98999998</v>
      </c>
      <c r="F16" s="6">
        <f>SUM(D16+E16)</f>
        <v>3481912040.7999997</v>
      </c>
      <c r="G16" s="5">
        <v>2107954914.5799999</v>
      </c>
      <c r="H16" s="5">
        <v>2107175793.73</v>
      </c>
      <c r="I16" s="35">
        <f>SUM(F16-G16)</f>
        <v>1373957126.2199998</v>
      </c>
    </row>
    <row r="17" spans="2:9" x14ac:dyDescent="0.25">
      <c r="B17" s="34"/>
      <c r="C17" s="1" t="s">
        <v>17</v>
      </c>
      <c r="D17" s="5">
        <v>302557832.62</v>
      </c>
      <c r="E17" s="38">
        <v>-34111532.770000003</v>
      </c>
      <c r="F17" s="6">
        <f>SUM(D17+E17)</f>
        <v>268446299.85000002</v>
      </c>
      <c r="G17" s="5">
        <v>192335140.41999999</v>
      </c>
      <c r="H17" s="5">
        <v>192335140.41999999</v>
      </c>
      <c r="I17" s="35">
        <f>SUM(F17-G17)</f>
        <v>76111159.430000037</v>
      </c>
    </row>
    <row r="18" spans="2:9" ht="24" x14ac:dyDescent="0.25">
      <c r="B18" s="34"/>
      <c r="C18" s="1" t="s">
        <v>18</v>
      </c>
      <c r="D18" s="5">
        <v>476171180.57999998</v>
      </c>
      <c r="E18" s="38">
        <v>-28322578.18</v>
      </c>
      <c r="F18" s="6">
        <f>SUM(D18+E18)</f>
        <v>447848602.39999998</v>
      </c>
      <c r="G18" s="5">
        <v>337947368.88</v>
      </c>
      <c r="H18" s="5">
        <v>337935368.88</v>
      </c>
      <c r="I18" s="35">
        <f>SUM(F18-G18)</f>
        <v>109901233.51999998</v>
      </c>
    </row>
    <row r="19" spans="2:9" x14ac:dyDescent="0.25">
      <c r="B19" s="34"/>
      <c r="C19" s="1" t="s">
        <v>19</v>
      </c>
      <c r="D19" s="5">
        <v>16922947.670000002</v>
      </c>
      <c r="E19" s="38">
        <v>-7414452.2999999998</v>
      </c>
      <c r="F19" s="6">
        <f>SUM(D19+E19)</f>
        <v>9508495.370000001</v>
      </c>
      <c r="G19" s="5">
        <v>5671749.7999999998</v>
      </c>
      <c r="H19" s="5">
        <v>5671749.7999999998</v>
      </c>
      <c r="I19" s="35">
        <f>SUM(F19-G19)</f>
        <v>3836745.5700000012</v>
      </c>
    </row>
    <row r="20" spans="2:9" x14ac:dyDescent="0.25">
      <c r="B20" s="34"/>
      <c r="C20" s="1" t="s">
        <v>20</v>
      </c>
      <c r="D20" s="5">
        <v>31119061.219999999</v>
      </c>
      <c r="E20" s="38">
        <v>-7246703.1699999999</v>
      </c>
      <c r="F20" s="6">
        <f>SUM(D20+E20)</f>
        <v>23872358.049999997</v>
      </c>
      <c r="G20" s="5">
        <v>16854612.93</v>
      </c>
      <c r="H20" s="5">
        <v>16784154.530000001</v>
      </c>
      <c r="I20" s="35">
        <f>SUM(F20-G20)</f>
        <v>7017745.1199999973</v>
      </c>
    </row>
    <row r="21" spans="2:9" ht="24" x14ac:dyDescent="0.25">
      <c r="B21" s="34"/>
      <c r="C21" s="1" t="s">
        <v>21</v>
      </c>
      <c r="D21" s="5">
        <v>0</v>
      </c>
      <c r="E21" s="5">
        <v>0</v>
      </c>
      <c r="F21" s="6">
        <f t="shared" ref="F21:F23" si="2">SUM(D21+E21)</f>
        <v>0</v>
      </c>
      <c r="G21" s="5">
        <v>0</v>
      </c>
      <c r="H21" s="5">
        <v>0</v>
      </c>
      <c r="I21" s="35">
        <f t="shared" ref="I21:I23" si="3">SUM(F21-G21)</f>
        <v>0</v>
      </c>
    </row>
    <row r="22" spans="2:9" x14ac:dyDescent="0.25">
      <c r="B22" s="34"/>
      <c r="C22" s="1" t="s">
        <v>22</v>
      </c>
      <c r="D22" s="5">
        <v>0</v>
      </c>
      <c r="E22" s="5">
        <v>0</v>
      </c>
      <c r="F22" s="6">
        <f t="shared" si="2"/>
        <v>0</v>
      </c>
      <c r="G22" s="5">
        <v>0</v>
      </c>
      <c r="H22" s="5">
        <v>0</v>
      </c>
      <c r="I22" s="35">
        <f t="shared" si="3"/>
        <v>0</v>
      </c>
    </row>
    <row r="23" spans="2:9" x14ac:dyDescent="0.25">
      <c r="B23" s="34"/>
      <c r="C23" s="1" t="s">
        <v>23</v>
      </c>
      <c r="D23" s="5">
        <v>0</v>
      </c>
      <c r="E23" s="5">
        <v>0</v>
      </c>
      <c r="F23" s="6">
        <f t="shared" si="2"/>
        <v>0</v>
      </c>
      <c r="G23" s="5">
        <v>0</v>
      </c>
      <c r="H23" s="5">
        <v>0</v>
      </c>
      <c r="I23" s="35">
        <f t="shared" si="3"/>
        <v>0</v>
      </c>
    </row>
    <row r="24" spans="2:9" x14ac:dyDescent="0.25">
      <c r="B24" s="41" t="s">
        <v>24</v>
      </c>
      <c r="C24" s="42"/>
      <c r="D24" s="7">
        <f>SUM(D25:D27)</f>
        <v>3003681831.4000001</v>
      </c>
      <c r="E24" s="7">
        <f>SUM(E25:E27)</f>
        <v>474335573.31999993</v>
      </c>
      <c r="F24" s="7">
        <f>SUM(F25:F27)</f>
        <v>3478017404.7200003</v>
      </c>
      <c r="G24" s="7">
        <f>SUM(G25:G27)</f>
        <v>1959096069.1400001</v>
      </c>
      <c r="H24" s="7">
        <f>SUM(H25:H27)</f>
        <v>1957445910.3899999</v>
      </c>
      <c r="I24" s="33">
        <f t="shared" ref="I24" si="4">SUM(I25:I27)</f>
        <v>1518921335.5799999</v>
      </c>
    </row>
    <row r="25" spans="2:9" ht="24" x14ac:dyDescent="0.25">
      <c r="B25" s="34"/>
      <c r="C25" s="1" t="s">
        <v>25</v>
      </c>
      <c r="D25" s="5">
        <v>1181487281.1700001</v>
      </c>
      <c r="E25" s="38">
        <v>640947102.80999994</v>
      </c>
      <c r="F25" s="6">
        <f>SUM(D25:E25)</f>
        <v>1822434383.98</v>
      </c>
      <c r="G25" s="5">
        <v>876420692.25999999</v>
      </c>
      <c r="H25" s="5">
        <v>876286385.60000002</v>
      </c>
      <c r="I25" s="35">
        <f t="shared" ref="I25:I29" si="5">SUM(F25-G25)</f>
        <v>946013691.72000003</v>
      </c>
    </row>
    <row r="26" spans="2:9" ht="24" x14ac:dyDescent="0.25">
      <c r="B26" s="34"/>
      <c r="C26" s="1" t="s">
        <v>26</v>
      </c>
      <c r="D26" s="5">
        <v>1822194550.23</v>
      </c>
      <c r="E26" s="38">
        <v>-166611529.49000001</v>
      </c>
      <c r="F26" s="6">
        <f t="shared" ref="F26:F40" si="6">SUM(D26+E26)</f>
        <v>1655583020.74</v>
      </c>
      <c r="G26" s="5">
        <v>1082675376.8800001</v>
      </c>
      <c r="H26" s="5">
        <v>1081159524.79</v>
      </c>
      <c r="I26" s="35">
        <f t="shared" si="5"/>
        <v>572907643.8599999</v>
      </c>
    </row>
    <row r="27" spans="2:9" x14ac:dyDescent="0.25">
      <c r="B27" s="34"/>
      <c r="C27" s="1" t="s">
        <v>42</v>
      </c>
      <c r="D27" s="5">
        <v>0</v>
      </c>
      <c r="E27" s="5">
        <v>0</v>
      </c>
      <c r="F27" s="6">
        <f t="shared" si="6"/>
        <v>0</v>
      </c>
      <c r="G27" s="5">
        <v>0</v>
      </c>
      <c r="H27" s="5">
        <v>0</v>
      </c>
      <c r="I27" s="35">
        <f t="shared" si="5"/>
        <v>0</v>
      </c>
    </row>
    <row r="28" spans="2:9" x14ac:dyDescent="0.25">
      <c r="B28" s="41" t="s">
        <v>27</v>
      </c>
      <c r="C28" s="42"/>
      <c r="D28" s="7">
        <f>SUM(D29:D30)</f>
        <v>37513998.439999998</v>
      </c>
      <c r="E28" s="7">
        <f>SUM(E29:E30)</f>
        <v>-5010348.8099999996</v>
      </c>
      <c r="F28" s="7">
        <f>SUM(F29:F30)</f>
        <v>32503649.629999999</v>
      </c>
      <c r="G28" s="7">
        <f>SUM(G29:G30)</f>
        <v>20363094.75</v>
      </c>
      <c r="H28" s="7">
        <f>SUM(H29:H30)</f>
        <v>20363094.75</v>
      </c>
      <c r="I28" s="33">
        <f t="shared" si="5"/>
        <v>12140554.879999999</v>
      </c>
    </row>
    <row r="29" spans="2:9" ht="24" x14ac:dyDescent="0.25">
      <c r="B29" s="34"/>
      <c r="C29" s="1" t="s">
        <v>28</v>
      </c>
      <c r="D29" s="5">
        <v>0</v>
      </c>
      <c r="E29" s="5"/>
      <c r="F29" s="6">
        <f t="shared" si="6"/>
        <v>0</v>
      </c>
      <c r="G29" s="5">
        <v>0</v>
      </c>
      <c r="H29" s="5">
        <v>0</v>
      </c>
      <c r="I29" s="35">
        <f t="shared" si="5"/>
        <v>0</v>
      </c>
    </row>
    <row r="30" spans="2:9" x14ac:dyDescent="0.25">
      <c r="B30" s="34"/>
      <c r="C30" s="1" t="s">
        <v>29</v>
      </c>
      <c r="D30" s="5">
        <v>37513998.439999998</v>
      </c>
      <c r="E30" s="38">
        <v>-5010348.8099999996</v>
      </c>
      <c r="F30" s="6">
        <f t="shared" si="6"/>
        <v>32503649.629999999</v>
      </c>
      <c r="G30" s="5">
        <v>20363094.75</v>
      </c>
      <c r="H30" s="5">
        <v>20363094.75</v>
      </c>
      <c r="I30" s="35">
        <f t="shared" ref="I30" si="7">SUM(F30-G30)</f>
        <v>12140554.879999999</v>
      </c>
    </row>
    <row r="31" spans="2:9" x14ac:dyDescent="0.25">
      <c r="B31" s="41" t="s">
        <v>30</v>
      </c>
      <c r="C31" s="42"/>
      <c r="D31" s="7">
        <f>SUM(D32:D35)</f>
        <v>0</v>
      </c>
      <c r="E31" s="7">
        <v>0</v>
      </c>
      <c r="F31" s="7">
        <v>0</v>
      </c>
      <c r="G31" s="7">
        <v>0</v>
      </c>
      <c r="H31" s="7">
        <v>0</v>
      </c>
      <c r="I31" s="33">
        <v>0</v>
      </c>
    </row>
    <row r="32" spans="2:9" x14ac:dyDescent="0.25">
      <c r="B32" s="34"/>
      <c r="C32" s="1" t="s">
        <v>31</v>
      </c>
      <c r="D32" s="5">
        <v>0</v>
      </c>
      <c r="E32" s="5">
        <v>0</v>
      </c>
      <c r="F32" s="6">
        <f t="shared" si="6"/>
        <v>0</v>
      </c>
      <c r="G32" s="5">
        <v>0</v>
      </c>
      <c r="H32" s="5">
        <v>0</v>
      </c>
      <c r="I32" s="35">
        <f t="shared" ref="I32:I35" si="8">SUM(F32-G32)</f>
        <v>0</v>
      </c>
    </row>
    <row r="33" spans="2:10" x14ac:dyDescent="0.25">
      <c r="B33" s="34"/>
      <c r="C33" s="1" t="s">
        <v>32</v>
      </c>
      <c r="D33" s="5">
        <v>0</v>
      </c>
      <c r="E33" s="5">
        <v>0</v>
      </c>
      <c r="F33" s="6">
        <f t="shared" si="6"/>
        <v>0</v>
      </c>
      <c r="G33" s="5">
        <v>0</v>
      </c>
      <c r="H33" s="5">
        <v>0</v>
      </c>
      <c r="I33" s="35">
        <f t="shared" si="8"/>
        <v>0</v>
      </c>
    </row>
    <row r="34" spans="2:10" ht="24" x14ac:dyDescent="0.25">
      <c r="B34" s="34"/>
      <c r="C34" s="1" t="s">
        <v>33</v>
      </c>
      <c r="D34" s="5">
        <v>0</v>
      </c>
      <c r="E34" s="5">
        <v>0</v>
      </c>
      <c r="F34" s="6">
        <f t="shared" si="6"/>
        <v>0</v>
      </c>
      <c r="G34" s="5">
        <v>0</v>
      </c>
      <c r="H34" s="5">
        <v>0</v>
      </c>
      <c r="I34" s="35">
        <f t="shared" si="8"/>
        <v>0</v>
      </c>
    </row>
    <row r="35" spans="2:10" ht="24" x14ac:dyDescent="0.25">
      <c r="B35" s="34"/>
      <c r="C35" s="1" t="s">
        <v>34</v>
      </c>
      <c r="D35" s="5">
        <v>0</v>
      </c>
      <c r="E35" s="5">
        <v>0</v>
      </c>
      <c r="F35" s="6">
        <f t="shared" si="6"/>
        <v>0</v>
      </c>
      <c r="G35" s="5">
        <v>0</v>
      </c>
      <c r="H35" s="5">
        <v>0</v>
      </c>
      <c r="I35" s="35">
        <f t="shared" si="8"/>
        <v>0</v>
      </c>
    </row>
    <row r="36" spans="2:10" ht="27.75" customHeight="1" x14ac:dyDescent="0.25">
      <c r="B36" s="41" t="s">
        <v>35</v>
      </c>
      <c r="C36" s="42"/>
      <c r="D36" s="7">
        <f>SUM(D37:D40)</f>
        <v>270856371.25999999</v>
      </c>
      <c r="E36" s="7">
        <f>SUM(E37:E40)</f>
        <v>-12523179.609999999</v>
      </c>
      <c r="F36" s="7">
        <f>SUM(D36+E36)</f>
        <v>258333191.64999998</v>
      </c>
      <c r="G36" s="7">
        <f>SUM(G37:G40)</f>
        <v>89640135.290000007</v>
      </c>
      <c r="H36" s="7">
        <f>SUM(H37:H40)</f>
        <v>89640135.290000007</v>
      </c>
      <c r="I36" s="33">
        <f t="shared" ref="I36" si="9">SUM(I37:I40)</f>
        <v>168693056.35999995</v>
      </c>
    </row>
    <row r="37" spans="2:10" x14ac:dyDescent="0.25">
      <c r="B37" s="34"/>
      <c r="C37" s="1" t="s">
        <v>36</v>
      </c>
      <c r="D37" s="5">
        <v>0</v>
      </c>
      <c r="E37" s="5">
        <v>0</v>
      </c>
      <c r="F37" s="27">
        <f t="shared" si="6"/>
        <v>0</v>
      </c>
      <c r="G37" s="5">
        <v>0</v>
      </c>
      <c r="H37" s="5">
        <v>0</v>
      </c>
      <c r="I37" s="35">
        <f t="shared" ref="I37:I40" si="10">SUM(F37-G37)</f>
        <v>0</v>
      </c>
    </row>
    <row r="38" spans="2:10" ht="24" x14ac:dyDescent="0.25">
      <c r="B38" s="34"/>
      <c r="C38" s="1" t="s">
        <v>39</v>
      </c>
      <c r="D38" s="5">
        <v>0</v>
      </c>
      <c r="E38" s="5">
        <v>0</v>
      </c>
      <c r="F38" s="27">
        <f t="shared" si="6"/>
        <v>0</v>
      </c>
      <c r="G38" s="5">
        <v>0</v>
      </c>
      <c r="H38" s="5">
        <v>0</v>
      </c>
      <c r="I38" s="35">
        <f t="shared" si="10"/>
        <v>0</v>
      </c>
    </row>
    <row r="39" spans="2:10" ht="24" x14ac:dyDescent="0.25">
      <c r="B39" s="34"/>
      <c r="C39" s="1" t="s">
        <v>40</v>
      </c>
      <c r="D39" s="5">
        <v>0</v>
      </c>
      <c r="E39" s="5">
        <v>0</v>
      </c>
      <c r="F39" s="27">
        <f t="shared" si="6"/>
        <v>0</v>
      </c>
      <c r="G39" s="5">
        <v>0</v>
      </c>
      <c r="H39" s="5">
        <v>0</v>
      </c>
      <c r="I39" s="35">
        <f t="shared" si="10"/>
        <v>0</v>
      </c>
    </row>
    <row r="40" spans="2:10" ht="24" x14ac:dyDescent="0.25">
      <c r="B40" s="34"/>
      <c r="C40" s="1" t="s">
        <v>41</v>
      </c>
      <c r="D40" s="5">
        <v>270856371.25999999</v>
      </c>
      <c r="E40" s="5">
        <v>-12523179.609999999</v>
      </c>
      <c r="F40" s="27">
        <f t="shared" si="6"/>
        <v>258333191.64999998</v>
      </c>
      <c r="G40" s="5">
        <v>89640135.290000007</v>
      </c>
      <c r="H40" s="5">
        <v>89640135.290000007</v>
      </c>
      <c r="I40" s="35">
        <f t="shared" si="10"/>
        <v>168693056.35999995</v>
      </c>
    </row>
    <row r="41" spans="2:10" ht="15.75" thickBot="1" x14ac:dyDescent="0.3">
      <c r="B41" s="43" t="s">
        <v>37</v>
      </c>
      <c r="C41" s="44"/>
      <c r="D41" s="36">
        <f>SUM(D12+D15+D24+D28+D31+D36)</f>
        <v>7567212462.999999</v>
      </c>
      <c r="E41" s="36">
        <f>SUM(E12+E15+E24+E28+E31+E36)</f>
        <v>433229579.46999991</v>
      </c>
      <c r="F41" s="36">
        <f t="shared" ref="F41:G41" si="11">SUM(F12+F15+F24+F28+F31+F36)</f>
        <v>8000442042.4700003</v>
      </c>
      <c r="G41" s="36">
        <f t="shared" si="11"/>
        <v>4729863085.79</v>
      </c>
      <c r="H41" s="36">
        <f t="shared" ref="H41:I41" si="12">SUM(H12+H15+H24+H28+H31+H36)</f>
        <v>4727351347.79</v>
      </c>
      <c r="I41" s="37">
        <f t="shared" si="12"/>
        <v>3270578956.6799998</v>
      </c>
    </row>
    <row r="42" spans="2:10" x14ac:dyDescent="0.25">
      <c r="E42" s="5"/>
      <c r="H42" s="5"/>
    </row>
    <row r="43" spans="2:10" x14ac:dyDescent="0.25">
      <c r="B43" s="45" t="s">
        <v>38</v>
      </c>
      <c r="C43" s="45"/>
      <c r="D43" s="45"/>
      <c r="E43" s="45"/>
      <c r="F43" s="45"/>
      <c r="G43" s="45"/>
      <c r="H43" s="45"/>
      <c r="I43" s="45"/>
      <c r="J43" s="45"/>
    </row>
    <row r="44" spans="2:10" x14ac:dyDescent="0.25">
      <c r="B44" s="2"/>
      <c r="C44" s="2"/>
      <c r="D44" s="3"/>
      <c r="E44" s="3"/>
      <c r="F44" s="3"/>
      <c r="G44" s="46"/>
      <c r="H44" s="46"/>
      <c r="I44" s="46"/>
    </row>
    <row r="45" spans="2:10" x14ac:dyDescent="0.25">
      <c r="D45" s="4"/>
      <c r="E45" s="3"/>
      <c r="F45" s="3"/>
    </row>
    <row r="46" spans="2:10" x14ac:dyDescent="0.25">
      <c r="B46" s="32"/>
      <c r="C46" s="32"/>
      <c r="D46" s="32"/>
      <c r="E46" s="32"/>
      <c r="F46" s="32"/>
      <c r="G46" s="32"/>
      <c r="H46" s="32"/>
      <c r="I46" s="32"/>
    </row>
    <row r="47" spans="2:10" ht="14.25" customHeight="1" x14ac:dyDescent="0.25">
      <c r="B47" s="47"/>
      <c r="C47" s="47"/>
      <c r="D47" s="32"/>
      <c r="E47" s="32"/>
      <c r="F47" s="32"/>
      <c r="G47" s="48"/>
      <c r="H47" s="48"/>
      <c r="I47" s="48"/>
    </row>
    <row r="48" spans="2:10" x14ac:dyDescent="0.25">
      <c r="B48" s="39"/>
      <c r="C48" s="39"/>
      <c r="D48" s="32"/>
      <c r="E48" s="32"/>
      <c r="F48" s="32"/>
      <c r="G48" s="40"/>
      <c r="H48" s="40"/>
      <c r="I48" s="40"/>
    </row>
  </sheetData>
  <mergeCells count="23"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ignoredErrors>
    <ignoredError sqref="G24:H24 G28:H28" formulaRange="1"/>
    <ignoredError sqref="I24" formula="1" formulaRange="1"/>
    <ignoredError sqref="I36:I39 I15 F36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2018-07-25T18:04:13Z</cp:lastPrinted>
  <dcterms:created xsi:type="dcterms:W3CDTF">2016-04-26T15:25:20Z</dcterms:created>
  <dcterms:modified xsi:type="dcterms:W3CDTF">2020-10-26T20:45:25Z</dcterms:modified>
</cp:coreProperties>
</file>