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5" yWindow="210" windowWidth="20505" windowHeight="3810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<sst xmlns="http://schemas.openxmlformats.org/spreadsheetml/2006/main" count="33" uniqueCount="33">
  <si>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</si>
  <si>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</si>
  <si>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</si>
  <si>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</si>
  <si>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</si>
  <si>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</si>
  <si>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</si>
  <si>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</si>
  <si>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</si>
  <si>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</si>
  <si>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</si>
  <si>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</si>
  <si>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</si>
  <si>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</si>
  <si>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</si>
  <si>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</si>
  <si>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</si>
  <si>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</si>
  <si>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</si>
  <si>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</si>
  <si>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</si>
  <si>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</si>
  <si>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</si>
  <si>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</si>
  <si>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</si>
  <si>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</si>
  <si>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</si>
  <si>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</si>
  <si>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</si>
  <si>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</si>
  <si>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</si>
  <si>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</si>
  <si>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Octubre al 31 de Octubre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</si>
</sst>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5</xdr:col>
      <xdr:colOff>185905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D5" sqref="D5:K5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 x14ac:dyDescent="0.25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4" t="s">
        <v>11</v>
      </c>
      <c r="E14" s="74"/>
      <c r="F14" s="18">
        <f>SUM(F16:F22)</f>
        <v>1737081355.48</v>
      </c>
      <c r="G14" s="18">
        <f t="shared" ref="G14:H14" si="0">SUM(G16:G22)</f>
        <v>18432505540.73</v>
      </c>
      <c r="H14" s="18">
        <f t="shared" si="0"/>
        <v>18496402100.709999</v>
      </c>
      <c r="I14" s="26">
        <f>SUM(F14+G14-H14)</f>
        <v>1673184795.5</v>
      </c>
      <c r="J14" s="67">
        <f>SUM(I14-F14)</f>
        <v>-63896559.980000019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69" t="s">
        <v>12</v>
      </c>
      <c r="E16" s="69"/>
      <c r="F16" s="22">
        <v>1477797226.47</v>
      </c>
      <c r="G16" s="22">
        <v>17822129037.110001</v>
      </c>
      <c r="H16" s="22">
        <v>17892282376.669998</v>
      </c>
      <c r="I16" s="27">
        <f>SUM(F16+G16-H16)</f>
        <v>1407643886.9100037</v>
      </c>
      <c r="J16" s="51">
        <f t="shared" ref="J16:J22" si="1">SUM(I16-F16)</f>
        <v>-70153339.559996367</v>
      </c>
      <c r="K16" s="56"/>
      <c r="L16" s="1"/>
      <c r="R16" s="1"/>
      <c r="S16" s="1"/>
    </row>
    <row r="17" spans="3:19" ht="15.75" customHeight="1" x14ac:dyDescent="0.25">
      <c r="C17" s="58"/>
      <c r="D17" s="69" t="s">
        <v>13</v>
      </c>
      <c r="E17" s="69"/>
      <c r="F17" s="22">
        <v>236666081.56</v>
      </c>
      <c r="G17" s="22">
        <v>610353932.62</v>
      </c>
      <c r="H17" s="22">
        <v>604119724.03999996</v>
      </c>
      <c r="I17" s="27">
        <f>SUM(F17+G17-H17)</f>
        <v>242900290.1400001</v>
      </c>
      <c r="J17" s="51">
        <f t="shared" si="1"/>
        <v>6234208.5800001025</v>
      </c>
      <c r="K17" s="56"/>
      <c r="L17" s="1"/>
      <c r="R17" s="1"/>
      <c r="S17" s="1"/>
    </row>
    <row r="18" spans="3:19" ht="15.75" customHeight="1" x14ac:dyDescent="0.25">
      <c r="C18" s="58"/>
      <c r="D18" s="69" t="s">
        <v>14</v>
      </c>
      <c r="E18" s="69"/>
      <c r="F18" s="22">
        <v>22618047.449999999</v>
      </c>
      <c r="G18" s="22">
        <v>22571</v>
      </c>
      <c r="H18" s="22">
        <v>0</v>
      </c>
      <c r="I18" s="27">
        <f t="shared" ref="I18:I22" si="2">SUM(F18+G18-H18)</f>
        <v>22640618.449999999</v>
      </c>
      <c r="J18" s="27">
        <f t="shared" si="1"/>
        <v>22571</v>
      </c>
      <c r="K18" s="56"/>
      <c r="L18" s="1"/>
      <c r="R18" s="1"/>
      <c r="S18" s="1"/>
    </row>
    <row r="19" spans="3:19" ht="15.75" customHeight="1" x14ac:dyDescent="0.25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69" t="s">
        <v>16</v>
      </c>
      <c r="E20" s="69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4" t="s">
        <v>19</v>
      </c>
      <c r="E24" s="74"/>
      <c r="F24" s="21">
        <f>SUM(F26:F34)</f>
        <v>40963675423.219589</v>
      </c>
      <c r="G24" s="21">
        <f>SUM(G26:G34)</f>
        <v>223982626.24000001</v>
      </c>
      <c r="H24" s="21">
        <f t="shared" ref="H24" si="3">SUM(H26:H34)</f>
        <v>464313503.52000004</v>
      </c>
      <c r="I24" s="21">
        <f>SUM(F24+G24-H24)</f>
        <v>40723344545.93959</v>
      </c>
      <c r="J24" s="28">
        <f>SUM(I24-F24)</f>
        <v>-240330877.27999878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69" t="s">
        <v>20</v>
      </c>
      <c r="E26" s="69"/>
      <c r="F26" s="22">
        <v>85421222.010000005</v>
      </c>
      <c r="G26" s="22">
        <v>66106893.109999999</v>
      </c>
      <c r="H26" s="22">
        <v>50518325.859999999</v>
      </c>
      <c r="I26" s="29">
        <f t="shared" ref="I26:I34" si="4">SUM(F26+G26-H26)</f>
        <v>101009789.26000001</v>
      </c>
      <c r="J26" s="29">
        <f t="shared" ref="J26:J34" si="5">SUM(I26-F26)</f>
        <v>15588567.25</v>
      </c>
      <c r="K26" s="56"/>
      <c r="L26" s="1"/>
      <c r="R26" s="1"/>
      <c r="S26" s="1"/>
    </row>
    <row r="27" spans="3:19" ht="15.75" customHeight="1" x14ac:dyDescent="0.25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69" t="s">
        <v>22</v>
      </c>
      <c r="E28" s="69"/>
      <c r="F28" s="22">
        <v>39508325413.445</v>
      </c>
      <c r="G28" s="22">
        <v>119241500.12</v>
      </c>
      <c r="H28" s="22">
        <v>390609294.60000002</v>
      </c>
      <c r="I28" s="29">
        <f t="shared" si="4"/>
        <v>39236957618.965004</v>
      </c>
      <c r="J28" s="29">
        <f t="shared" si="5"/>
        <v>-271367794.47999573</v>
      </c>
      <c r="K28" s="56"/>
      <c r="L28" s="1"/>
      <c r="R28" s="1"/>
      <c r="S28" s="1"/>
    </row>
    <row r="29" spans="3:19" ht="15.75" customHeight="1" x14ac:dyDescent="0.25">
      <c r="C29" s="58"/>
      <c r="D29" s="69" t="s">
        <v>23</v>
      </c>
      <c r="E29" s="69"/>
      <c r="F29" s="22">
        <v>1689305995.0320001</v>
      </c>
      <c r="G29" s="22">
        <v>31762764.489999998</v>
      </c>
      <c r="H29" s="22">
        <v>12525570.609999999</v>
      </c>
      <c r="I29" s="29">
        <f t="shared" si="4"/>
        <v>1708543188.9120002</v>
      </c>
      <c r="J29" s="29">
        <f t="shared" si="5"/>
        <v>19237193.880000114</v>
      </c>
      <c r="K29" s="56"/>
      <c r="L29" s="1"/>
      <c r="R29" s="1"/>
      <c r="S29" s="1"/>
    </row>
    <row r="30" spans="3:19" ht="15.75" customHeight="1" x14ac:dyDescent="0.25">
      <c r="C30" s="58"/>
      <c r="D30" s="69" t="s">
        <v>24</v>
      </c>
      <c r="E30" s="69"/>
      <c r="F30" s="22">
        <v>135946792.27000001</v>
      </c>
      <c r="G30" s="22">
        <v>161418.64000000001</v>
      </c>
      <c r="H30" s="22">
        <v>8250</v>
      </c>
      <c r="I30" s="29">
        <f t="shared" si="4"/>
        <v>136099960.91</v>
      </c>
      <c r="J30" s="29">
        <f t="shared" si="5"/>
        <v>153168.63999998569</v>
      </c>
      <c r="K30" s="56"/>
      <c r="L30" s="1"/>
      <c r="R30" s="1"/>
      <c r="S30" s="1"/>
    </row>
    <row r="31" spans="3:19" ht="15.75" customHeight="1" x14ac:dyDescent="0.25">
      <c r="C31" s="58"/>
      <c r="D31" s="69" t="s">
        <v>25</v>
      </c>
      <c r="E31" s="69"/>
      <c r="F31" s="52">
        <v>-455612861.26740003</v>
      </c>
      <c r="G31" s="22">
        <v>6710049.8799999999</v>
      </c>
      <c r="H31" s="22">
        <v>10652062.449999999</v>
      </c>
      <c r="I31" s="29">
        <f t="shared" si="4"/>
        <v>-459554873.83740002</v>
      </c>
      <c r="J31" s="29">
        <f t="shared" si="5"/>
        <v>-3942012.5699999928</v>
      </c>
      <c r="K31" s="56"/>
      <c r="L31" s="1"/>
      <c r="R31" s="1"/>
      <c r="S31" s="1"/>
    </row>
    <row r="32" spans="3:19" ht="15.75" customHeight="1" x14ac:dyDescent="0.25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68" t="s">
        <v>29</v>
      </c>
      <c r="E36" s="68"/>
      <c r="F36" s="61">
        <f>SUM(F14+F24)</f>
        <v>42700756778.699593</v>
      </c>
      <c r="G36" s="61">
        <f>SUM(G14+G24)</f>
        <v>18656488166.970001</v>
      </c>
      <c r="H36" s="61">
        <f>SUM(H14+H24)</f>
        <v>18960715604.23</v>
      </c>
      <c r="I36" s="62">
        <f>SUM(F36+G36-H36)</f>
        <v>42396529341.43959</v>
      </c>
      <c r="J36" s="63">
        <f>SUM(I36-F36)</f>
        <v>-304227437.26000214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 x14ac:dyDescent="0.25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2020-11-25T20:58:30Z</dcterms:modified>
</cp:coreProperties>
</file>