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onzalezr\Desktop\"/>
    </mc:Choice>
  </mc:AlternateContent>
  <bookViews>
    <workbookView xWindow="0" yWindow="0" windowWidth="20490" windowHeight="7455"/>
  </bookViews>
  <sheets>
    <sheet name="Tercer seguimiento" sheetId="1" r:id="rId1"/>
  </sheets>
  <definedNames>
    <definedName name="_xlnm.Print_Area" localSheetId="0">'Tercer seguimiento'!$A$1:$U$42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C32" i="1"/>
  <c r="B32" i="1"/>
  <c r="J30" i="1"/>
  <c r="C30" i="1"/>
  <c r="B30" i="1"/>
  <c r="J26" i="1"/>
  <c r="C26" i="1"/>
  <c r="C33" i="1" s="1"/>
  <c r="B26" i="1"/>
  <c r="J22" i="1"/>
  <c r="J33" i="1" s="1"/>
  <c r="C22" i="1"/>
  <c r="B22" i="1"/>
  <c r="J17" i="1"/>
</calcChain>
</file>

<file path=xl/sharedStrings.xml><?xml version="1.0" encoding="utf-8"?>
<sst xmlns="http://schemas.openxmlformats.org/spreadsheetml/2006/main" count="170" uniqueCount="112">
  <si>
    <t>Contraloría Ciudadana</t>
  </si>
  <si>
    <t>Dirección de Auditoría</t>
  </si>
  <si>
    <t>Unidad de Auditoría a Dependencias</t>
  </si>
  <si>
    <t>Auditoría a las compras realizadas con motivo de la Contingencia COVID-19</t>
  </si>
  <si>
    <t>INTEGRACIÓN DE EXPEDIENTES DE ADQUISICIONES DE LAS COMPRAS REALIZADAS POR LA CONTINGENCIA DE COVID-19</t>
  </si>
  <si>
    <t>#</t>
  </si>
  <si>
    <t>Dependencia</t>
  </si>
  <si>
    <t xml:space="preserve">Tipo de Recurso </t>
  </si>
  <si>
    <t>Procedimiento de Compra</t>
  </si>
  <si>
    <t>Comité</t>
  </si>
  <si>
    <t>Requisición</t>
  </si>
  <si>
    <t>Fecha de Requisición</t>
  </si>
  <si>
    <t>Orden de Compra</t>
  </si>
  <si>
    <t>Fecha de OC</t>
  </si>
  <si>
    <t>Importe de Orden de Compra</t>
  </si>
  <si>
    <t>Proveedor Adjudicado en OC</t>
  </si>
  <si>
    <t>Objeto Gasto</t>
  </si>
  <si>
    <t>Partida Presupuestal</t>
  </si>
  <si>
    <t>Concepto</t>
  </si>
  <si>
    <t>Bases publicadas en micrositio</t>
  </si>
  <si>
    <t>Fallo publicado en micrositio</t>
  </si>
  <si>
    <t>Estudio de Mercado</t>
  </si>
  <si>
    <t>No. de Contrato</t>
  </si>
  <si>
    <t>Fecha de Contrato</t>
  </si>
  <si>
    <t>Contrato publicado en micrositio</t>
  </si>
  <si>
    <t>Observaciones</t>
  </si>
  <si>
    <t>Coordinación General de Administración e Innovación Gubernamental</t>
  </si>
  <si>
    <t>Recursos Municipales</t>
  </si>
  <si>
    <t>Licitación Pública</t>
  </si>
  <si>
    <t>Sin concurrencia</t>
  </si>
  <si>
    <t>Jose Israel Ocampo Camacho</t>
  </si>
  <si>
    <t xml:space="preserve">Limpiador desinfectante </t>
  </si>
  <si>
    <t>0909134533173319O02050297121601110120133 - Material de Limpieza</t>
  </si>
  <si>
    <t>Limpiador desinfectante en polvo, presentación en sobre de 65 gramos efervecente para 40 litros de agua.</t>
  </si>
  <si>
    <t>ü</t>
  </si>
  <si>
    <t>CO-0574/2020</t>
  </si>
  <si>
    <t>Comisaría General de Seguridad Pública</t>
  </si>
  <si>
    <t>FORTASEG</t>
  </si>
  <si>
    <t>Claudia Rodriguez Ibarra</t>
  </si>
  <si>
    <t>Detergente</t>
  </si>
  <si>
    <t>0303122318161804E12797697121601270120133 - Material de Limpieza</t>
  </si>
  <si>
    <t>492 kilogramos detergente Roma</t>
  </si>
  <si>
    <t>CO-0854/2020</t>
  </si>
  <si>
    <t>500 litros, limpiador desinfectante exmicror</t>
  </si>
  <si>
    <t>Sanitizante</t>
  </si>
  <si>
    <t>500 listros, sanitizante septiklin</t>
  </si>
  <si>
    <t>Gel antibacterial</t>
  </si>
  <si>
    <t>800 litros, gel antibacterial drobact</t>
  </si>
  <si>
    <t>Cubrebocas</t>
  </si>
  <si>
    <t>0303122318161804E12797697125401270120133 - Materiales accesorios y suministros médicos.</t>
  </si>
  <si>
    <t>10,000 cubrebocas</t>
  </si>
  <si>
    <t>CO-0855/2020</t>
  </si>
  <si>
    <t>Caja de guantes desechables</t>
  </si>
  <si>
    <t>50 cajas de guantes desechables de 100 piezas</t>
  </si>
  <si>
    <t>Googles</t>
  </si>
  <si>
    <t>0303122318161804E12797697127201270120133 - Prendas de seguridad y protección personal.</t>
  </si>
  <si>
    <t>50 piezas googles protectores</t>
  </si>
  <si>
    <t>CO-0856/2020</t>
  </si>
  <si>
    <t>MONTO TOTAL</t>
  </si>
  <si>
    <t>INTEGRACIÓN DE EXPEDIENTES DEL PAGO DE LAS COMPRAS REALIZADAS POR LA CONTINGENCIA DE COVID-19</t>
  </si>
  <si>
    <t>Fecha de Pago</t>
  </si>
  <si>
    <t>Cotizaciones de Proveedores</t>
  </si>
  <si>
    <t>Proveedores participantes</t>
  </si>
  <si>
    <t>Precios ofrecidos por los proveedores participantes</t>
  </si>
  <si>
    <t>Facturas</t>
  </si>
  <si>
    <t>Fecha factura</t>
  </si>
  <si>
    <t>Importe Factura (Incluye IVA)</t>
  </si>
  <si>
    <t>Tramite Manual con Pago (Fondo Revolvente)</t>
  </si>
  <si>
    <t>Comprobante de situación fiscal</t>
  </si>
  <si>
    <t>Adjudicación Diecta</t>
  </si>
  <si>
    <t>Fundamento de Adjudicación</t>
  </si>
  <si>
    <t>Fernando Antoni Aleman Gonzalez</t>
  </si>
  <si>
    <t>F-150</t>
  </si>
  <si>
    <t>No</t>
  </si>
  <si>
    <t>Si</t>
  </si>
  <si>
    <t>Art. 90</t>
  </si>
  <si>
    <t>Alan Jafeth Ortiz Soltero</t>
  </si>
  <si>
    <t>Jose Manuel Morales Rodriguez</t>
  </si>
  <si>
    <t>Comercializadora Global Manager S.A. de C.V.</t>
  </si>
  <si>
    <t>F-001</t>
  </si>
  <si>
    <t>Art. 37</t>
  </si>
  <si>
    <t>De las 06 propuestas analizadas, se desprende que únicamente la muestra correspondiente a Claudia Rodriguez Ibarra cumple con la totalidad de las partidas, cumpliendo con lo solicitado en las bases de licitación.</t>
  </si>
  <si>
    <t>Salud y Bienestar Corporación S.A. de C.V.</t>
  </si>
  <si>
    <t>Claudio Andres de Alba Serna</t>
  </si>
  <si>
    <t>Conección y Vigilancia por Dimención S.A. de C.V.</t>
  </si>
  <si>
    <t>F-002</t>
  </si>
  <si>
    <t>Jose Cortes Manuel</t>
  </si>
  <si>
    <t>Wolmi Pulido Kim</t>
  </si>
  <si>
    <t>F-003</t>
  </si>
  <si>
    <t xml:space="preserve"> 02/09/2020</t>
  </si>
  <si>
    <t>MONTO TOTAL PAGADO</t>
  </si>
  <si>
    <t>INTEGRACIÓN DE EXPEDIENTES DE PROVEEDORES</t>
  </si>
  <si>
    <t>Proveedor</t>
  </si>
  <si>
    <t>Fecha de Inscripción al padrón de proveedores</t>
  </si>
  <si>
    <t>Fecha de ultima modificación al padrón de proveedores</t>
  </si>
  <si>
    <t>Productos o Servicios que desea ofertar</t>
  </si>
  <si>
    <t>Constancia de situación fiscal</t>
  </si>
  <si>
    <t>Fecha de emisión</t>
  </si>
  <si>
    <t>Estatus en el padrón</t>
  </si>
  <si>
    <t>Actividad preponderante</t>
  </si>
  <si>
    <t>Opinión del cumplimiento de obligaciones fiscales</t>
  </si>
  <si>
    <t>Fecha de revisión de cumplimiento</t>
  </si>
  <si>
    <t>¿Se encuentra el listado de contribuyentes (Artículo 69-B del CFF)?</t>
  </si>
  <si>
    <t>JOSE ISRAEL OCAMPO CAMACHO
R.F.C.: OACI770512GK5</t>
  </si>
  <si>
    <t>Sin modificaciones</t>
  </si>
  <si>
    <t>Equipo, uniformes y suministros de protección.</t>
  </si>
  <si>
    <t>Activo</t>
  </si>
  <si>
    <t>Otros servicios de publicidad. 40%</t>
  </si>
  <si>
    <t>Opinión positiva</t>
  </si>
  <si>
    <t>Claudia Rodriguez Ibarra
R.F.C.: ROIC741204EW1</t>
  </si>
  <si>
    <t>Sanitizante, desinfectante y detergentes de origen natural</t>
  </si>
  <si>
    <t>Comercio al por menor bisutería y accesorios de vestir, como pañales, mascadas, etc.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</si>
</sst>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80A]d&quot; de &quot;mmmm&quot; de &quot;yyyy;@"/>
    <numFmt numFmtId="165" formatCode="dd&quot;/&quot;mm&quot;/&quot;yyyy"/>
    <numFmt numFmtId="166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b/>
      <sz val="20"/>
      <color theme="1"/>
      <name val="Century Gothic"/>
      <family val="2"/>
    </font>
    <font>
      <b/>
      <sz val="16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MS Sans Serif"/>
      <family val="2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85"/>
      <color indexed="8"/>
      <name val="Times New Roman"/>
      <family val="1"/>
    </font>
    <font>
      <sz val="10"/>
      <color indexed="8"/>
      <name val="MS Sans Serif"/>
      <family val="2"/>
    </font>
    <font>
      <sz val="9"/>
      <color indexed="8"/>
      <name val="Times New Roman"/>
      <family val="1"/>
    </font>
    <font>
      <b/>
      <sz val="10"/>
      <color indexed="8"/>
      <name val="MS Sans Serif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0" fontId="7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left" vertical="top"/>
    </xf>
    <xf numFmtId="0" fontId="0" fillId="0" borderId="12" xfId="0" applyNumberFormat="1" applyFill="1" applyBorder="1" applyAlignment="1" applyProtection="1">
      <alignment horizontal="left" vertical="top"/>
    </xf>
    <xf numFmtId="0" fontId="0" fillId="0" borderId="1" xfId="0" applyNumberFormat="1" applyFill="1" applyBorder="1" applyAlignment="1" applyProtection="1">
      <alignment horizontal="left" vertical="top"/>
    </xf>
    <xf numFmtId="0" fontId="0" fillId="0" borderId="13" xfId="0" applyNumberFormat="1" applyFill="1" applyBorder="1" applyAlignment="1" applyProtection="1">
      <alignment horizontal="left" vertical="top"/>
    </xf>
    <xf numFmtId="0" fontId="0" fillId="0" borderId="19" xfId="0" applyNumberFormat="1" applyFill="1" applyBorder="1" applyAlignment="1" applyProtection="1">
      <alignment horizontal="center" vertical="top"/>
    </xf>
    <xf numFmtId="0" fontId="0" fillId="0" borderId="20" xfId="0" applyNumberFormat="1" applyFill="1" applyBorder="1" applyAlignment="1" applyProtection="1">
      <alignment horizontal="left" vertical="top" wrapText="1"/>
    </xf>
    <xf numFmtId="0" fontId="0" fillId="0" borderId="20" xfId="0" applyNumberFormat="1" applyFill="1" applyBorder="1" applyAlignment="1" applyProtection="1">
      <alignment horizontal="left" vertical="top"/>
    </xf>
    <xf numFmtId="0" fontId="0" fillId="0" borderId="20" xfId="0" applyNumberFormat="1" applyFill="1" applyBorder="1" applyAlignment="1" applyProtection="1">
      <alignment horizontal="center" vertical="top"/>
    </xf>
    <xf numFmtId="14" fontId="0" fillId="0" borderId="20" xfId="0" applyNumberFormat="1" applyFill="1" applyBorder="1" applyAlignment="1" applyProtection="1">
      <alignment horizontal="center" vertical="top"/>
    </xf>
    <xf numFmtId="0" fontId="0" fillId="0" borderId="21" xfId="0" applyNumberFormat="1" applyFill="1" applyBorder="1" applyAlignment="1" applyProtection="1">
      <alignment horizontal="left" vertical="top"/>
    </xf>
    <xf numFmtId="0" fontId="11" fillId="0" borderId="20" xfId="0" applyNumberFormat="1" applyFont="1" applyFill="1" applyBorder="1" applyAlignment="1" applyProtection="1">
      <alignment horizontal="center" vertical="top" wrapText="1"/>
    </xf>
    <xf numFmtId="0" fontId="0" fillId="0" borderId="20" xfId="0" applyNumberFormat="1" applyFont="1" applyFill="1" applyBorder="1" applyAlignment="1" applyProtection="1">
      <alignment vertical="top" wrapText="1"/>
    </xf>
    <xf numFmtId="14" fontId="0" fillId="0" borderId="20" xfId="0" applyNumberFormat="1" applyFont="1" applyFill="1" applyBorder="1" applyAlignment="1" applyProtection="1">
      <alignment vertical="top" wrapText="1"/>
    </xf>
    <xf numFmtId="0" fontId="0" fillId="0" borderId="22" xfId="0" applyNumberFormat="1" applyFill="1" applyBorder="1" applyAlignment="1" applyProtection="1">
      <alignment horizontal="left" vertical="top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top" wrapText="1"/>
    </xf>
    <xf numFmtId="14" fontId="0" fillId="0" borderId="0" xfId="0" applyNumberForma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vertical="top" wrapText="1"/>
    </xf>
    <xf numFmtId="0" fontId="10" fillId="4" borderId="9" xfId="0" applyNumberFormat="1" applyFont="1" applyFill="1" applyBorder="1" applyAlignment="1" applyProtection="1">
      <alignment horizontal="center" vertical="center" wrapText="1"/>
    </xf>
    <xf numFmtId="0" fontId="10" fillId="4" borderId="11" xfId="0" applyNumberFormat="1" applyFont="1" applyFill="1" applyBorder="1" applyAlignment="1" applyProtection="1">
      <alignment horizontal="center" vertical="center" wrapText="1"/>
    </xf>
    <xf numFmtId="0" fontId="9" fillId="4" borderId="9" xfId="0" applyNumberFormat="1" applyFont="1" applyFill="1" applyBorder="1" applyAlignment="1" applyProtection="1">
      <alignment horizontal="center" vertical="center" wrapText="1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vertical="top"/>
    </xf>
    <xf numFmtId="43" fontId="0" fillId="0" borderId="6" xfId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43" fontId="0" fillId="0" borderId="1" xfId="1" applyFont="1" applyFill="1" applyBorder="1" applyAlignment="1" applyProtection="1">
      <alignment vertical="top"/>
    </xf>
    <xf numFmtId="0" fontId="0" fillId="5" borderId="1" xfId="0" applyNumberFormat="1" applyFill="1" applyBorder="1" applyAlignment="1" applyProtection="1">
      <alignment vertical="top"/>
    </xf>
    <xf numFmtId="43" fontId="0" fillId="5" borderId="1" xfId="1" applyFont="1" applyFill="1" applyBorder="1" applyAlignment="1" applyProtection="1">
      <alignment vertical="top"/>
    </xf>
    <xf numFmtId="0" fontId="0" fillId="0" borderId="20" xfId="0" applyNumberFormat="1" applyFill="1" applyBorder="1" applyAlignment="1" applyProtection="1">
      <alignment vertical="top"/>
    </xf>
    <xf numFmtId="43" fontId="0" fillId="0" borderId="20" xfId="1" applyFont="1" applyFill="1" applyBorder="1" applyAlignment="1" applyProtection="1">
      <alignment vertical="top"/>
    </xf>
    <xf numFmtId="0" fontId="0" fillId="0" borderId="19" xfId="0" applyNumberFormat="1" applyFill="1" applyBorder="1" applyAlignment="1" applyProtection="1">
      <alignment horizontal="center" vertical="top" wrapText="1"/>
    </xf>
    <xf numFmtId="0" fontId="0" fillId="0" borderId="22" xfId="0" applyNumberFormat="1" applyFill="1" applyBorder="1" applyAlignment="1" applyProtection="1">
      <alignment horizontal="center" vertical="top" wrapText="1"/>
    </xf>
    <xf numFmtId="14" fontId="0" fillId="0" borderId="22" xfId="0" applyNumberForma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vertical="center" wrapText="1"/>
    </xf>
    <xf numFmtId="43" fontId="0" fillId="0" borderId="0" xfId="0" applyNumberForma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 wrapText="1"/>
    </xf>
    <xf numFmtId="1" fontId="14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/>
    </xf>
    <xf numFmtId="44" fontId="0" fillId="0" borderId="0" xfId="0" applyNumberFormat="1" applyFill="1" applyBorder="1" applyAlignment="1" applyProtection="1"/>
    <xf numFmtId="0" fontId="1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4" fontId="0" fillId="0" borderId="20" xfId="1" applyNumberFormat="1" applyFont="1" applyFill="1" applyBorder="1" applyAlignment="1" applyProtection="1">
      <alignment horizontal="center" vertical="top"/>
    </xf>
    <xf numFmtId="44" fontId="0" fillId="0" borderId="20" xfId="1" applyNumberFormat="1" applyFont="1" applyFill="1" applyBorder="1" applyAlignment="1" applyProtection="1">
      <alignment vertical="top"/>
    </xf>
    <xf numFmtId="44" fontId="0" fillId="0" borderId="22" xfId="0" applyNumberForma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2" fillId="3" borderId="25" xfId="0" applyNumberFormat="1" applyFont="1" applyFill="1" applyBorder="1" applyAlignment="1" applyProtection="1">
      <alignment horizontal="center" vertical="center" wrapText="1"/>
    </xf>
    <xf numFmtId="0" fontId="2" fillId="3" borderId="28" xfId="0" applyNumberFormat="1" applyFont="1" applyFill="1" applyBorder="1" applyAlignment="1" applyProtection="1">
      <alignment horizontal="center" vertical="center" wrapText="1"/>
    </xf>
    <xf numFmtId="44" fontId="2" fillId="3" borderId="25" xfId="0" applyNumberFormat="1" applyFont="1" applyFill="1" applyBorder="1" applyAlignment="1" applyProtection="1">
      <alignment horizontal="center" vertical="center" wrapText="1"/>
    </xf>
    <xf numFmtId="44" fontId="2" fillId="3" borderId="28" xfId="0" applyNumberFormat="1" applyFont="1" applyFill="1" applyBorder="1" applyAlignment="1" applyProtection="1">
      <alignment horizontal="center" vertical="center" wrapText="1"/>
    </xf>
    <xf numFmtId="0" fontId="2" fillId="3" borderId="23" xfId="0" applyNumberFormat="1" applyFont="1" applyFill="1" applyBorder="1" applyAlignment="1" applyProtection="1">
      <alignment horizontal="center" vertical="center"/>
    </xf>
    <xf numFmtId="0" fontId="2" fillId="3" borderId="24" xfId="0" applyNumberFormat="1" applyFont="1" applyFill="1" applyBorder="1" applyAlignment="1" applyProtection="1">
      <alignment horizontal="center" vertical="center"/>
    </xf>
    <xf numFmtId="0" fontId="2" fillId="3" borderId="26" xfId="0" applyNumberFormat="1" applyFont="1" applyFill="1" applyBorder="1" applyAlignment="1" applyProtection="1">
      <alignment horizontal="center" vertical="center"/>
    </xf>
    <xf numFmtId="0" fontId="2" fillId="3" borderId="27" xfId="0" applyNumberFormat="1" applyFont="1" applyFill="1" applyBorder="1" applyAlignment="1" applyProtection="1">
      <alignment horizontal="center" vertical="center"/>
    </xf>
    <xf numFmtId="44" fontId="2" fillId="3" borderId="25" xfId="0" applyNumberFormat="1" applyFont="1" applyFill="1" applyBorder="1" applyAlignment="1" applyProtection="1">
      <alignment horizontal="center" vertical="center"/>
    </xf>
    <xf numFmtId="44" fontId="2" fillId="3" borderId="28" xfId="0" applyNumberFormat="1" applyFon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 vertical="top"/>
    </xf>
    <xf numFmtId="0" fontId="0" fillId="0" borderId="9" xfId="0" applyNumberFormat="1" applyFill="1" applyBorder="1" applyAlignment="1" applyProtection="1">
      <alignment horizontal="center" vertical="top"/>
    </xf>
    <xf numFmtId="0" fontId="0" fillId="0" borderId="15" xfId="0" applyNumberFormat="1" applyFill="1" applyBorder="1" applyAlignment="1" applyProtection="1">
      <alignment horizontal="center" vertical="top"/>
    </xf>
    <xf numFmtId="0" fontId="12" fillId="6" borderId="1" xfId="0" applyNumberFormat="1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0" fillId="0" borderId="33" xfId="0" applyNumberFormat="1" applyFill="1" applyBorder="1" applyAlignment="1" applyProtection="1">
      <alignment horizontal="center" vertical="top" wrapText="1"/>
    </xf>
    <xf numFmtId="0" fontId="0" fillId="0" borderId="35" xfId="0" applyNumberFormat="1" applyFill="1" applyBorder="1" applyAlignment="1" applyProtection="1">
      <alignment horizontal="center" vertical="top" wrapText="1"/>
    </xf>
    <xf numFmtId="0" fontId="0" fillId="0" borderId="4" xfId="0" applyNumberFormat="1" applyFill="1" applyBorder="1" applyAlignment="1" applyProtection="1">
      <alignment horizontal="center" vertical="top" wrapText="1"/>
    </xf>
    <xf numFmtId="0" fontId="0" fillId="0" borderId="9" xfId="0" applyNumberFormat="1" applyFill="1" applyBorder="1" applyAlignment="1" applyProtection="1">
      <alignment horizontal="center" vertical="top" wrapText="1"/>
    </xf>
    <xf numFmtId="0" fontId="0" fillId="0" borderId="15" xfId="0" applyNumberFormat="1" applyFill="1" applyBorder="1" applyAlignment="1" applyProtection="1">
      <alignment horizontal="center" vertical="top" wrapText="1"/>
    </xf>
    <xf numFmtId="44" fontId="0" fillId="0" borderId="4" xfId="0" applyNumberFormat="1" applyFill="1" applyBorder="1" applyAlignment="1" applyProtection="1">
      <alignment horizontal="center" vertical="top" wrapText="1"/>
    </xf>
    <xf numFmtId="44" fontId="0" fillId="0" borderId="9" xfId="0" applyNumberFormat="1" applyFill="1" applyBorder="1" applyAlignment="1" applyProtection="1">
      <alignment horizontal="center" vertical="top" wrapText="1"/>
    </xf>
    <xf numFmtId="44" fontId="0" fillId="0" borderId="15" xfId="0" applyNumberFormat="1" applyFill="1" applyBorder="1" applyAlignment="1" applyProtection="1">
      <alignment horizontal="center" vertical="top" wrapText="1"/>
    </xf>
    <xf numFmtId="14" fontId="0" fillId="0" borderId="41" xfId="0" applyNumberFormat="1" applyFill="1" applyBorder="1" applyAlignment="1" applyProtection="1">
      <alignment horizontal="center" vertical="top"/>
    </xf>
    <xf numFmtId="14" fontId="0" fillId="0" borderId="30" xfId="0" applyNumberForma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5" xfId="0" applyNumberFormat="1" applyFont="1" applyFill="1" applyBorder="1" applyAlignment="1" applyProtection="1">
      <alignment horizontal="center" vertical="top"/>
    </xf>
    <xf numFmtId="0" fontId="0" fillId="0" borderId="5" xfId="0" applyNumberFormat="1" applyFill="1" applyBorder="1" applyAlignment="1" applyProtection="1">
      <alignment horizontal="left" vertical="top" wrapText="1"/>
    </xf>
    <xf numFmtId="0" fontId="0" fillId="0" borderId="34" xfId="0" applyNumberFormat="1" applyFill="1" applyBorder="1" applyAlignment="1" applyProtection="1">
      <alignment horizontal="left" vertical="top" wrapText="1"/>
    </xf>
    <xf numFmtId="0" fontId="0" fillId="0" borderId="24" xfId="0" applyNumberFormat="1" applyFill="1" applyBorder="1" applyAlignment="1" applyProtection="1">
      <alignment horizontal="left" vertical="top" wrapText="1"/>
    </xf>
    <xf numFmtId="0" fontId="0" fillId="0" borderId="10" xfId="0" applyNumberFormat="1" applyFill="1" applyBorder="1" applyAlignment="1" applyProtection="1">
      <alignment horizontal="left" vertical="top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0" fillId="0" borderId="36" xfId="0" applyNumberFormat="1" applyFill="1" applyBorder="1" applyAlignment="1" applyProtection="1">
      <alignment horizontal="left" vertical="top" wrapText="1"/>
    </xf>
    <xf numFmtId="0" fontId="0" fillId="0" borderId="39" xfId="0" applyNumberFormat="1" applyFill="1" applyBorder="1" applyAlignment="1" applyProtection="1">
      <alignment horizontal="left" vertical="top" wrapText="1"/>
    </xf>
    <xf numFmtId="0" fontId="0" fillId="0" borderId="40" xfId="0" applyNumberFormat="1" applyFill="1" applyBorder="1" applyAlignment="1" applyProtection="1">
      <alignment horizontal="left" vertical="top" wrapText="1"/>
    </xf>
    <xf numFmtId="0" fontId="0" fillId="0" borderId="27" xfId="0" applyNumberForma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center" vertical="top" wrapText="1"/>
    </xf>
    <xf numFmtId="44" fontId="0" fillId="0" borderId="2" xfId="0" applyNumberForma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top"/>
    </xf>
    <xf numFmtId="0" fontId="0" fillId="0" borderId="2" xfId="0" applyNumberFormat="1" applyFill="1" applyBorder="1" applyAlignment="1" applyProtection="1">
      <alignment horizontal="center" vertical="top"/>
    </xf>
    <xf numFmtId="14" fontId="0" fillId="0" borderId="2" xfId="0" applyNumberFormat="1" applyFill="1" applyBorder="1" applyAlignment="1" applyProtection="1">
      <alignment horizontal="center" vertical="top"/>
    </xf>
    <xf numFmtId="44" fontId="0" fillId="0" borderId="2" xfId="1" applyNumberFormat="1" applyFont="1" applyFill="1" applyBorder="1" applyAlignment="1" applyProtection="1">
      <alignment horizontal="center" vertical="top"/>
    </xf>
    <xf numFmtId="44" fontId="0" fillId="0" borderId="15" xfId="1" applyNumberFormat="1" applyFont="1" applyFill="1" applyBorder="1" applyAlignment="1" applyProtection="1">
      <alignment horizontal="center" vertical="top"/>
    </xf>
    <xf numFmtId="14" fontId="0" fillId="0" borderId="4" xfId="0" applyNumberFormat="1" applyFill="1" applyBorder="1" applyAlignment="1" applyProtection="1">
      <alignment horizontal="center" vertical="top"/>
    </xf>
    <xf numFmtId="44" fontId="0" fillId="0" borderId="4" xfId="1" applyNumberFormat="1" applyFont="1" applyFill="1" applyBorder="1" applyAlignment="1" applyProtection="1">
      <alignment horizontal="center" vertical="top"/>
    </xf>
    <xf numFmtId="44" fontId="0" fillId="0" borderId="9" xfId="1" applyNumberFormat="1" applyFont="1" applyFill="1" applyBorder="1" applyAlignment="1" applyProtection="1">
      <alignment horizontal="center" vertical="top"/>
    </xf>
    <xf numFmtId="0" fontId="12" fillId="4" borderId="13" xfId="0" applyNumberFormat="1" applyFont="1" applyFill="1" applyBorder="1" applyAlignment="1" applyProtection="1">
      <alignment horizontal="center" vertical="center"/>
    </xf>
    <xf numFmtId="0" fontId="12" fillId="4" borderId="29" xfId="0" applyNumberFormat="1" applyFont="1" applyFill="1" applyBorder="1" applyAlignment="1" applyProtection="1">
      <alignment horizontal="center" vertical="center"/>
    </xf>
    <xf numFmtId="0" fontId="12" fillId="4" borderId="30" xfId="0" applyNumberFormat="1" applyFont="1" applyFill="1" applyBorder="1" applyAlignment="1" applyProtection="1">
      <alignment horizontal="center" vertical="center"/>
    </xf>
    <xf numFmtId="0" fontId="9" fillId="4" borderId="31" xfId="0" applyNumberFormat="1" applyFont="1" applyFill="1" applyBorder="1" applyAlignment="1" applyProtection="1">
      <alignment horizontal="center" vertical="center" wrapText="1"/>
    </xf>
    <xf numFmtId="0" fontId="9" fillId="4" borderId="32" xfId="0" applyNumberFormat="1" applyFont="1" applyFill="1" applyBorder="1" applyAlignment="1" applyProtection="1">
      <alignment horizontal="center" vertical="center" wrapText="1"/>
    </xf>
    <xf numFmtId="0" fontId="9" fillId="4" borderId="18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ill="1" applyBorder="1" applyAlignment="1" applyProtection="1">
      <alignment horizontal="center" vertical="top" wrapText="1"/>
    </xf>
    <xf numFmtId="0" fontId="0" fillId="0" borderId="37" xfId="0" applyNumberFormat="1" applyFill="1" applyBorder="1" applyAlignment="1" applyProtection="1">
      <alignment horizontal="center" vertical="top" wrapText="1"/>
    </xf>
    <xf numFmtId="44" fontId="0" fillId="0" borderId="37" xfId="0" applyNumberFormat="1" applyFill="1" applyBorder="1" applyAlignment="1" applyProtection="1">
      <alignment horizontal="center" vertical="top" wrapText="1"/>
    </xf>
    <xf numFmtId="14" fontId="0" fillId="0" borderId="7" xfId="0" applyNumberFormat="1" applyFill="1" applyBorder="1" applyAlignment="1" applyProtection="1">
      <alignment horizontal="center" vertical="top"/>
    </xf>
    <xf numFmtId="14" fontId="0" fillId="0" borderId="11" xfId="0" applyNumberFormat="1" applyFill="1" applyBorder="1" applyAlignment="1" applyProtection="1">
      <alignment horizontal="center" vertical="top"/>
    </xf>
    <xf numFmtId="14" fontId="0" fillId="0" borderId="38" xfId="0" applyNumberFormat="1" applyFill="1" applyBorder="1" applyAlignment="1" applyProtection="1">
      <alignment horizontal="center" vertical="top"/>
    </xf>
    <xf numFmtId="0" fontId="11" fillId="0" borderId="37" xfId="0" applyNumberFormat="1" applyFont="1" applyFill="1" applyBorder="1" applyAlignment="1" applyProtection="1">
      <alignment horizontal="center" vertical="top"/>
    </xf>
    <xf numFmtId="0" fontId="0" fillId="0" borderId="37" xfId="0" applyNumberFormat="1" applyFill="1" applyBorder="1" applyAlignment="1" applyProtection="1">
      <alignment horizontal="center" vertical="top"/>
    </xf>
    <xf numFmtId="14" fontId="0" fillId="0" borderId="9" xfId="0" applyNumberFormat="1" applyFill="1" applyBorder="1" applyAlignment="1" applyProtection="1">
      <alignment horizontal="center" vertical="top"/>
    </xf>
    <xf numFmtId="14" fontId="0" fillId="0" borderId="37" xfId="0" applyNumberFormat="1" applyFill="1" applyBorder="1" applyAlignment="1" applyProtection="1">
      <alignment horizontal="center" vertical="top"/>
    </xf>
    <xf numFmtId="44" fontId="0" fillId="0" borderId="37" xfId="1" applyNumberFormat="1" applyFont="1" applyFill="1" applyBorder="1" applyAlignment="1" applyProtection="1">
      <alignment horizontal="center" vertical="top"/>
    </xf>
    <xf numFmtId="0" fontId="9" fillId="0" borderId="5" xfId="0" applyNumberFormat="1" applyFont="1" applyFill="1" applyBorder="1" applyAlignment="1" applyProtection="1">
      <alignment horizontal="center" vertical="top" wrapText="1"/>
    </xf>
    <xf numFmtId="0" fontId="9" fillId="0" borderId="34" xfId="0" applyNumberFormat="1" applyFont="1" applyFill="1" applyBorder="1" applyAlignment="1" applyProtection="1">
      <alignment horizontal="center" vertical="top" wrapText="1"/>
    </xf>
    <xf numFmtId="0" fontId="9" fillId="0" borderId="24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9" fillId="0" borderId="36" xfId="0" applyNumberFormat="1" applyFont="1" applyFill="1" applyBorder="1" applyAlignment="1" applyProtection="1">
      <alignment horizontal="center" vertical="top" wrapText="1"/>
    </xf>
    <xf numFmtId="0" fontId="9" fillId="0" borderId="39" xfId="0" applyNumberFormat="1" applyFont="1" applyFill="1" applyBorder="1" applyAlignment="1" applyProtection="1">
      <alignment horizontal="center" vertical="top" wrapText="1"/>
    </xf>
    <xf numFmtId="0" fontId="9" fillId="0" borderId="40" xfId="0" applyNumberFormat="1" applyFont="1" applyFill="1" applyBorder="1" applyAlignment="1" applyProtection="1">
      <alignment horizontal="center" vertical="top" wrapText="1"/>
    </xf>
    <xf numFmtId="0" fontId="9" fillId="0" borderId="27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0" fontId="0" fillId="0" borderId="18" xfId="0" applyNumberFormat="1" applyFill="1" applyBorder="1" applyAlignment="1" applyProtection="1">
      <alignment horizontal="left" vertical="top"/>
    </xf>
    <xf numFmtId="0" fontId="0" fillId="0" borderId="16" xfId="0" applyNumberFormat="1" applyFill="1" applyBorder="1" applyAlignment="1" applyProtection="1">
      <alignment horizontal="left" vertical="top"/>
    </xf>
    <xf numFmtId="0" fontId="0" fillId="0" borderId="2" xfId="0" applyNumberFormat="1" applyFill="1" applyBorder="1" applyAlignment="1" applyProtection="1">
      <alignment horizontal="left" vertical="top" wrapText="1"/>
    </xf>
    <xf numFmtId="0" fontId="0" fillId="0" borderId="15" xfId="0" applyNumberFormat="1" applyFill="1" applyBorder="1" applyAlignment="1" applyProtection="1">
      <alignment horizontal="left" vertical="top" wrapText="1"/>
    </xf>
    <xf numFmtId="0" fontId="0" fillId="0" borderId="7" xfId="0" applyNumberFormat="1" applyFill="1" applyBorder="1" applyAlignment="1" applyProtection="1">
      <alignment horizontal="left" vertical="top"/>
    </xf>
    <xf numFmtId="0" fontId="0" fillId="0" borderId="11" xfId="0" applyNumberFormat="1" applyFill="1" applyBorder="1" applyAlignment="1" applyProtection="1">
      <alignment horizontal="left" vertical="top"/>
    </xf>
    <xf numFmtId="0" fontId="0" fillId="0" borderId="17" xfId="0" applyNumberFormat="1" applyFill="1" applyBorder="1" applyAlignment="1" applyProtection="1">
      <alignment horizontal="center" vertical="top"/>
    </xf>
    <xf numFmtId="0" fontId="0" fillId="0" borderId="14" xfId="0" applyNumberFormat="1" applyFill="1" applyBorder="1" applyAlignment="1" applyProtection="1">
      <alignment horizontal="center" vertical="top"/>
    </xf>
    <xf numFmtId="0" fontId="0" fillId="0" borderId="2" xfId="0" applyNumberFormat="1" applyFill="1" applyBorder="1" applyAlignment="1" applyProtection="1">
      <alignment horizontal="left" vertical="top"/>
    </xf>
    <xf numFmtId="0" fontId="0" fillId="0" borderId="15" xfId="0" applyNumberFormat="1" applyFill="1" applyBorder="1" applyAlignment="1" applyProtection="1">
      <alignment horizontal="left" vertical="top"/>
    </xf>
    <xf numFmtId="14" fontId="0" fillId="0" borderId="15" xfId="0" applyNumberForma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0" fillId="0" borderId="6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Font="1" applyFill="1" applyBorder="1" applyAlignment="1" applyProtection="1">
      <alignment horizontal="center" vertical="top" wrapText="1"/>
    </xf>
    <xf numFmtId="14" fontId="0" fillId="0" borderId="6" xfId="0" applyNumberFormat="1" applyFont="1" applyFill="1" applyBorder="1" applyAlignment="1" applyProtection="1">
      <alignment horizontal="center" vertical="top" wrapText="1"/>
    </xf>
    <xf numFmtId="0" fontId="0" fillId="0" borderId="4" xfId="0" applyNumberFormat="1" applyFill="1" applyBorder="1" applyAlignment="1" applyProtection="1">
      <alignment horizontal="left" vertical="top" wrapText="1"/>
    </xf>
    <xf numFmtId="0" fontId="0" fillId="0" borderId="9" xfId="0" applyNumberFormat="1" applyFill="1" applyBorder="1" applyAlignment="1" applyProtection="1">
      <alignment horizontal="left" vertical="top" wrapText="1"/>
    </xf>
    <xf numFmtId="14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3" xfId="0" applyNumberFormat="1" applyFill="1" applyBorder="1" applyAlignment="1" applyProtection="1">
      <alignment horizontal="center" vertical="top"/>
    </xf>
    <xf numFmtId="0" fontId="0" fillId="0" borderId="8" xfId="0" applyNumberFormat="1" applyFill="1" applyBorder="1" applyAlignment="1" applyProtection="1">
      <alignment horizontal="center" vertical="top"/>
    </xf>
    <xf numFmtId="0" fontId="0" fillId="0" borderId="4" xfId="0" applyNumberFormat="1" applyFill="1" applyBorder="1" applyAlignment="1" applyProtection="1">
      <alignment horizontal="left" vertical="top"/>
    </xf>
    <xf numFmtId="0" fontId="0" fillId="0" borderId="9" xfId="0" applyNumberForma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top" wrapText="1"/>
    </xf>
    <xf numFmtId="0" fontId="0" fillId="0" borderId="1" xfId="0" applyNumberFormat="1" applyFill="1" applyBorder="1" applyAlignment="1" applyProtection="1">
      <alignment horizontal="center" vertical="top" wrapText="1"/>
    </xf>
    <xf numFmtId="14" fontId="0" fillId="0" borderId="6" xfId="0" applyNumberFormat="1" applyFill="1" applyBorder="1" applyAlignment="1" applyProtection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2628900</xdr:colOff>
      <xdr:row>28</xdr:row>
      <xdr:rowOff>138112</xdr:rowOff>
    </xdr:from>
    <xdr:ext cx="65" cy="172227"/>
    <xdr:sp macro="" textlink="">
      <xdr:nvSpPr>
        <xdr:cNvPr id="2" name="CuadroTexto 1"/>
        <xdr:cNvSpPr txBox="1"/>
      </xdr:nvSpPr>
      <xdr:spPr>
        <a:xfrm>
          <a:off x="21555075" y="7939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104774</xdr:colOff>
      <xdr:row>0</xdr:row>
      <xdr:rowOff>28575</xdr:rowOff>
    </xdr:from>
    <xdr:to>
      <xdr:col>1</xdr:col>
      <xdr:colOff>1295400</xdr:colOff>
      <xdr:row>3</xdr:row>
      <xdr:rowOff>257175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04" t="3988" r="47951" b="81388"/>
        <a:stretch>
          <a:fillRect/>
        </a:stretch>
      </xdr:blipFill>
      <xdr:spPr>
        <a:xfrm>
          <a:off x="104774" y="28575"/>
          <a:ext cx="1457326" cy="1171575"/>
        </a:xfrm>
        <a:prstGeom prst="rect">
          <a:avLst/>
        </a:prstGeom>
        <a:extLst>
          <a:ext uri="{FAA26D3D-D897-4be2-8F04-BA451C77F1D7}">
            <ma14:placeholderFlag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wpc="http://schemas.microsoft.com/office/word/2010/wordprocessingCanvas" xmlns:mc="http://schemas.openxmlformats.org/markup-compatibility/2006" xmlns:wp14="http://schemas.microsoft.com/office/word/2010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pic="http://schemas.openxmlformats.org/drawingml/2006/picture" xmlns:lc="http://schemas.openxmlformats.org/drawingml/2006/lockedCanvas"/>
          </a:ext>
        </a:extLst>
      </xdr:spPr>
    </xdr:pic>
    <xdr:clientData/>
  </xdr:twoCellAnchor>
  <xdr:oneCellAnchor>
    <xdr:from>
      <xdr:col>20</xdr:col>
      <xdr:colOff>3221182</xdr:colOff>
      <xdr:row>0</xdr:row>
      <xdr:rowOff>69273</xdr:rowOff>
    </xdr:from>
    <xdr:ext cx="946413" cy="342786"/>
    <xdr:sp macro="" textlink="">
      <xdr:nvSpPr>
        <xdr:cNvPr id="4" name="CuadroTexto 3"/>
        <xdr:cNvSpPr txBox="1"/>
      </xdr:nvSpPr>
      <xdr:spPr>
        <a:xfrm>
          <a:off x="29843557" y="69273"/>
          <a:ext cx="94641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600" b="1"/>
            <a:t>ANEXO 1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zoomScaleNormal="100" zoomScaleSheetLayoutView="100" workbookViewId="0">
      <selection sqref="A1:U1"/>
    </sheetView>
  </sheetViews>
  <sheetFormatPr baseColWidth="10" defaultRowHeight="15" x14ac:dyDescent="0.25"/>
  <cols>
    <col min="1" max="1" width="4" style="2" bestFit="1" customWidth="1"/>
    <col min="2" max="2" width="26.42578125" style="46" customWidth="1"/>
    <col min="3" max="3" width="20.140625" style="2" bestFit="1" customWidth="1"/>
    <col min="4" max="4" width="16.7109375" style="2" customWidth="1"/>
    <col min="5" max="5" width="15.42578125" style="2" bestFit="1" customWidth="1"/>
    <col min="6" max="6" width="45.42578125" style="2" bestFit="1" customWidth="1"/>
    <col min="7" max="7" width="14" style="2" customWidth="1"/>
    <col min="8" max="8" width="10.5703125" style="2" customWidth="1"/>
    <col min="9" max="10" width="15.85546875" style="2" customWidth="1"/>
    <col min="11" max="11" width="27.85546875" style="2" bestFit="1" customWidth="1"/>
    <col min="12" max="12" width="28.5703125" style="2" customWidth="1"/>
    <col min="13" max="13" width="50.5703125" style="2" customWidth="1"/>
    <col min="14" max="14" width="52.7109375" style="2" customWidth="1"/>
    <col min="15" max="15" width="9.85546875" style="46" customWidth="1"/>
    <col min="16" max="16" width="8.85546875" style="46" customWidth="1"/>
    <col min="17" max="17" width="8.85546875" style="2" customWidth="1"/>
    <col min="18" max="19" width="13.140625" style="46" customWidth="1"/>
    <col min="20" max="20" width="8.85546875" style="46" customWidth="1"/>
    <col min="21" max="21" width="66.5703125" style="2" customWidth="1"/>
    <col min="22" max="16384" width="11.42578125" style="2"/>
  </cols>
  <sheetData>
    <row r="1" spans="1:22" ht="24.75" customHeight="1" x14ac:dyDescent="0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"/>
    </row>
    <row r="2" spans="1:22" ht="24.75" customHeight="1" x14ac:dyDescent="0.25">
      <c r="A2" s="163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2" ht="24.75" customHeight="1" x14ac:dyDescent="0.25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2" ht="24.75" customHeight="1" x14ac:dyDescent="0.25">
      <c r="A4" s="164" t="s">
        <v>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3"/>
    </row>
    <row r="5" spans="1:22" ht="38.25" customHeight="1" x14ac:dyDescent="0.25">
      <c r="A5" s="165" t="s">
        <v>4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</row>
    <row r="6" spans="1:22" ht="60.75" thickBot="1" x14ac:dyDescent="0.3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5" t="s">
        <v>15</v>
      </c>
      <c r="L6" s="5" t="s">
        <v>16</v>
      </c>
      <c r="M6" s="5" t="s">
        <v>17</v>
      </c>
      <c r="N6" s="5" t="s">
        <v>18</v>
      </c>
      <c r="O6" s="4" t="s">
        <v>19</v>
      </c>
      <c r="P6" s="4" t="s">
        <v>20</v>
      </c>
      <c r="Q6" s="4" t="s">
        <v>21</v>
      </c>
      <c r="R6" s="4" t="s">
        <v>22</v>
      </c>
      <c r="S6" s="4" t="s">
        <v>23</v>
      </c>
      <c r="T6" s="4" t="s">
        <v>24</v>
      </c>
      <c r="U6" s="6" t="s">
        <v>25</v>
      </c>
    </row>
    <row r="7" spans="1:22" x14ac:dyDescent="0.25">
      <c r="A7" s="158">
        <v>1</v>
      </c>
      <c r="B7" s="155" t="s">
        <v>26</v>
      </c>
      <c r="C7" s="155" t="s">
        <v>27</v>
      </c>
      <c r="D7" s="155" t="s">
        <v>28</v>
      </c>
      <c r="E7" s="160" t="s">
        <v>29</v>
      </c>
      <c r="F7" s="75">
        <v>202001043</v>
      </c>
      <c r="G7" s="110">
        <v>43966</v>
      </c>
      <c r="H7" s="75">
        <v>202000870</v>
      </c>
      <c r="I7" s="110">
        <v>43978</v>
      </c>
      <c r="J7" s="111">
        <v>556452</v>
      </c>
      <c r="K7" s="75" t="s">
        <v>30</v>
      </c>
      <c r="L7" s="160" t="s">
        <v>31</v>
      </c>
      <c r="M7" s="155" t="s">
        <v>32</v>
      </c>
      <c r="N7" s="94" t="s">
        <v>33</v>
      </c>
      <c r="O7" s="91" t="s">
        <v>34</v>
      </c>
      <c r="P7" s="91" t="s">
        <v>34</v>
      </c>
      <c r="Q7" s="91" t="s">
        <v>34</v>
      </c>
      <c r="R7" s="166" t="s">
        <v>35</v>
      </c>
      <c r="S7" s="168">
        <v>43985</v>
      </c>
      <c r="T7" s="91" t="s">
        <v>34</v>
      </c>
      <c r="U7" s="144"/>
    </row>
    <row r="8" spans="1:22" x14ac:dyDescent="0.25">
      <c r="A8" s="159"/>
      <c r="B8" s="156"/>
      <c r="C8" s="156"/>
      <c r="D8" s="156"/>
      <c r="E8" s="161"/>
      <c r="F8" s="76"/>
      <c r="G8" s="127"/>
      <c r="H8" s="76"/>
      <c r="I8" s="127"/>
      <c r="J8" s="112"/>
      <c r="K8" s="76"/>
      <c r="L8" s="161"/>
      <c r="M8" s="156"/>
      <c r="N8" s="97"/>
      <c r="O8" s="92"/>
      <c r="P8" s="92"/>
      <c r="Q8" s="92"/>
      <c r="R8" s="167"/>
      <c r="S8" s="167"/>
      <c r="T8" s="92"/>
      <c r="U8" s="145"/>
    </row>
    <row r="9" spans="1:22" ht="15.75" thickBot="1" x14ac:dyDescent="0.3">
      <c r="A9" s="159"/>
      <c r="B9" s="156"/>
      <c r="C9" s="156"/>
      <c r="D9" s="156"/>
      <c r="E9" s="161"/>
      <c r="F9" s="76"/>
      <c r="G9" s="127"/>
      <c r="H9" s="76"/>
      <c r="I9" s="127"/>
      <c r="J9" s="112"/>
      <c r="K9" s="76"/>
      <c r="L9" s="161"/>
      <c r="M9" s="156"/>
      <c r="N9" s="97"/>
      <c r="O9" s="92"/>
      <c r="P9" s="92"/>
      <c r="Q9" s="92"/>
      <c r="R9" s="167"/>
      <c r="S9" s="167"/>
      <c r="T9" s="92"/>
      <c r="U9" s="145"/>
    </row>
    <row r="10" spans="1:22" ht="15" customHeight="1" x14ac:dyDescent="0.25">
      <c r="A10" s="158">
        <v>2</v>
      </c>
      <c r="B10" s="155" t="s">
        <v>36</v>
      </c>
      <c r="C10" s="160" t="s">
        <v>37</v>
      </c>
      <c r="D10" s="155" t="s">
        <v>28</v>
      </c>
      <c r="E10" s="160" t="s">
        <v>29</v>
      </c>
      <c r="F10" s="75">
        <v>202001154</v>
      </c>
      <c r="G10" s="110">
        <v>44029</v>
      </c>
      <c r="H10" s="75">
        <v>202001122</v>
      </c>
      <c r="I10" s="110">
        <v>44047</v>
      </c>
      <c r="J10" s="111">
        <v>371566.56</v>
      </c>
      <c r="K10" s="75" t="s">
        <v>38</v>
      </c>
      <c r="L10" s="7" t="s">
        <v>39</v>
      </c>
      <c r="M10" s="155" t="s">
        <v>40</v>
      </c>
      <c r="N10" s="8" t="s">
        <v>41</v>
      </c>
      <c r="O10" s="151" t="s">
        <v>34</v>
      </c>
      <c r="P10" s="151" t="s">
        <v>34</v>
      </c>
      <c r="Q10" s="151" t="s">
        <v>34</v>
      </c>
      <c r="R10" s="152" t="s">
        <v>42</v>
      </c>
      <c r="S10" s="154">
        <v>44033</v>
      </c>
      <c r="T10" s="151" t="s">
        <v>34</v>
      </c>
      <c r="U10" s="144"/>
    </row>
    <row r="11" spans="1:22" x14ac:dyDescent="0.25">
      <c r="A11" s="159"/>
      <c r="B11" s="156"/>
      <c r="C11" s="161"/>
      <c r="D11" s="156"/>
      <c r="E11" s="161"/>
      <c r="F11" s="76"/>
      <c r="G11" s="127"/>
      <c r="H11" s="76"/>
      <c r="I11" s="127"/>
      <c r="J11" s="112"/>
      <c r="K11" s="76"/>
      <c r="L11" s="9" t="s">
        <v>31</v>
      </c>
      <c r="M11" s="156"/>
      <c r="N11" s="10" t="s">
        <v>43</v>
      </c>
      <c r="O11" s="139"/>
      <c r="P11" s="139"/>
      <c r="Q11" s="139"/>
      <c r="R11" s="153"/>
      <c r="S11" s="153"/>
      <c r="T11" s="139"/>
      <c r="U11" s="145"/>
    </row>
    <row r="12" spans="1:22" x14ac:dyDescent="0.25">
      <c r="A12" s="159"/>
      <c r="B12" s="156"/>
      <c r="C12" s="161"/>
      <c r="D12" s="156"/>
      <c r="E12" s="161"/>
      <c r="F12" s="76"/>
      <c r="G12" s="127"/>
      <c r="H12" s="76"/>
      <c r="I12" s="127"/>
      <c r="J12" s="112"/>
      <c r="K12" s="76"/>
      <c r="L12" s="9" t="s">
        <v>44</v>
      </c>
      <c r="M12" s="156"/>
      <c r="N12" s="10" t="s">
        <v>45</v>
      </c>
      <c r="O12" s="139"/>
      <c r="P12" s="139"/>
      <c r="Q12" s="139"/>
      <c r="R12" s="153"/>
      <c r="S12" s="153"/>
      <c r="T12" s="139"/>
      <c r="U12" s="145"/>
    </row>
    <row r="13" spans="1:22" x14ac:dyDescent="0.25">
      <c r="A13" s="147"/>
      <c r="B13" s="143"/>
      <c r="C13" s="149"/>
      <c r="D13" s="143"/>
      <c r="E13" s="149"/>
      <c r="F13" s="77"/>
      <c r="G13" s="150"/>
      <c r="H13" s="77"/>
      <c r="I13" s="150"/>
      <c r="J13" s="109"/>
      <c r="K13" s="77"/>
      <c r="L13" s="9" t="s">
        <v>46</v>
      </c>
      <c r="M13" s="143"/>
      <c r="N13" s="10" t="s">
        <v>47</v>
      </c>
      <c r="O13" s="139"/>
      <c r="P13" s="139"/>
      <c r="Q13" s="139"/>
      <c r="R13" s="153"/>
      <c r="S13" s="153"/>
      <c r="T13" s="139"/>
      <c r="U13" s="141"/>
    </row>
    <row r="14" spans="1:22" x14ac:dyDescent="0.25">
      <c r="A14" s="146">
        <v>3</v>
      </c>
      <c r="B14" s="142" t="s">
        <v>36</v>
      </c>
      <c r="C14" s="148" t="s">
        <v>37</v>
      </c>
      <c r="D14" s="142" t="s">
        <v>28</v>
      </c>
      <c r="E14" s="148" t="s">
        <v>29</v>
      </c>
      <c r="F14" s="106">
        <v>202001156</v>
      </c>
      <c r="G14" s="107">
        <v>43994</v>
      </c>
      <c r="H14" s="106">
        <v>202001123</v>
      </c>
      <c r="I14" s="107">
        <v>44047</v>
      </c>
      <c r="J14" s="108">
        <v>149060</v>
      </c>
      <c r="K14" s="106" t="s">
        <v>38</v>
      </c>
      <c r="L14" s="9" t="s">
        <v>48</v>
      </c>
      <c r="M14" s="142" t="s">
        <v>49</v>
      </c>
      <c r="N14" s="10" t="s">
        <v>50</v>
      </c>
      <c r="O14" s="139" t="s">
        <v>34</v>
      </c>
      <c r="P14" s="139" t="s">
        <v>34</v>
      </c>
      <c r="Q14" s="139" t="s">
        <v>34</v>
      </c>
      <c r="R14" s="153" t="s">
        <v>51</v>
      </c>
      <c r="S14" s="157">
        <v>44033</v>
      </c>
      <c r="T14" s="139" t="s">
        <v>34</v>
      </c>
      <c r="U14" s="140"/>
    </row>
    <row r="15" spans="1:22" x14ac:dyDescent="0.25">
      <c r="A15" s="147"/>
      <c r="B15" s="143"/>
      <c r="C15" s="149"/>
      <c r="D15" s="143"/>
      <c r="E15" s="149"/>
      <c r="F15" s="77"/>
      <c r="G15" s="150"/>
      <c r="H15" s="77"/>
      <c r="I15" s="150"/>
      <c r="J15" s="109"/>
      <c r="K15" s="77"/>
      <c r="L15" s="9" t="s">
        <v>52</v>
      </c>
      <c r="M15" s="143"/>
      <c r="N15" s="10" t="s">
        <v>53</v>
      </c>
      <c r="O15" s="139"/>
      <c r="P15" s="139"/>
      <c r="Q15" s="139"/>
      <c r="R15" s="153"/>
      <c r="S15" s="153"/>
      <c r="T15" s="139"/>
      <c r="U15" s="141"/>
    </row>
    <row r="16" spans="1:22" ht="30.75" thickBot="1" x14ac:dyDescent="0.3">
      <c r="A16" s="11">
        <v>4</v>
      </c>
      <c r="B16" s="12" t="s">
        <v>36</v>
      </c>
      <c r="C16" s="13" t="s">
        <v>37</v>
      </c>
      <c r="D16" s="12" t="s">
        <v>28</v>
      </c>
      <c r="E16" s="13" t="s">
        <v>29</v>
      </c>
      <c r="F16" s="14">
        <v>202001157</v>
      </c>
      <c r="G16" s="15">
        <v>43994</v>
      </c>
      <c r="H16" s="14">
        <v>202001124</v>
      </c>
      <c r="I16" s="15">
        <v>44047</v>
      </c>
      <c r="J16" s="55">
        <v>6670</v>
      </c>
      <c r="K16" s="14" t="s">
        <v>38</v>
      </c>
      <c r="L16" s="13" t="s">
        <v>54</v>
      </c>
      <c r="M16" s="12" t="s">
        <v>55</v>
      </c>
      <c r="N16" s="16" t="s">
        <v>56</v>
      </c>
      <c r="O16" s="17" t="s">
        <v>34</v>
      </c>
      <c r="P16" s="17" t="s">
        <v>34</v>
      </c>
      <c r="Q16" s="17" t="s">
        <v>34</v>
      </c>
      <c r="R16" s="18" t="s">
        <v>57</v>
      </c>
      <c r="S16" s="19">
        <v>44033</v>
      </c>
      <c r="T16" s="17" t="s">
        <v>34</v>
      </c>
      <c r="U16" s="20"/>
    </row>
    <row r="17" spans="1:21" ht="15" customHeight="1" x14ac:dyDescent="0.25">
      <c r="A17" s="21"/>
      <c r="B17" s="21"/>
      <c r="C17" s="21"/>
      <c r="D17" s="21"/>
      <c r="E17" s="21"/>
      <c r="F17" s="21"/>
      <c r="H17" s="69" t="s">
        <v>58</v>
      </c>
      <c r="I17" s="70"/>
      <c r="J17" s="73">
        <f>SUM(J7:J16)</f>
        <v>1083748.56</v>
      </c>
      <c r="K17" s="21"/>
      <c r="L17" s="21"/>
      <c r="M17" s="21"/>
      <c r="N17" s="21"/>
      <c r="O17" s="22"/>
      <c r="P17" s="22"/>
      <c r="Q17" s="22"/>
      <c r="R17" s="22"/>
      <c r="S17" s="23"/>
      <c r="T17" s="24"/>
      <c r="U17" s="21"/>
    </row>
    <row r="18" spans="1:21" ht="15.75" thickBot="1" x14ac:dyDescent="0.3">
      <c r="A18" s="21"/>
      <c r="B18" s="21"/>
      <c r="C18" s="21"/>
      <c r="D18" s="21"/>
      <c r="E18" s="21"/>
      <c r="F18" s="21"/>
      <c r="G18" s="21"/>
      <c r="H18" s="71"/>
      <c r="I18" s="72"/>
      <c r="J18" s="74"/>
      <c r="K18" s="21"/>
      <c r="L18" s="21"/>
      <c r="M18" s="21"/>
      <c r="N18" s="21"/>
      <c r="O18" s="22"/>
      <c r="P18" s="22"/>
      <c r="Q18" s="22"/>
      <c r="R18" s="22"/>
      <c r="S18" s="23"/>
      <c r="T18" s="24"/>
      <c r="U18" s="21"/>
    </row>
    <row r="19" spans="1:2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2"/>
      <c r="Q19" s="22"/>
      <c r="R19" s="22"/>
      <c r="S19" s="23"/>
      <c r="T19" s="24"/>
      <c r="U19" s="21"/>
    </row>
    <row r="20" spans="1:21" ht="37.5" customHeight="1" x14ac:dyDescent="0.25">
      <c r="A20" s="113" t="s">
        <v>59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5"/>
      <c r="S20" s="23"/>
      <c r="T20" s="24"/>
      <c r="U20" s="21"/>
    </row>
    <row r="21" spans="1:21" ht="60.75" thickBot="1" x14ac:dyDescent="0.3">
      <c r="A21" s="25" t="s">
        <v>5</v>
      </c>
      <c r="B21" s="25" t="s">
        <v>12</v>
      </c>
      <c r="C21" s="25" t="s">
        <v>14</v>
      </c>
      <c r="D21" s="26" t="s">
        <v>60</v>
      </c>
      <c r="E21" s="27" t="s">
        <v>61</v>
      </c>
      <c r="F21" s="27" t="s">
        <v>62</v>
      </c>
      <c r="G21" s="27" t="s">
        <v>63</v>
      </c>
      <c r="H21" s="28" t="s">
        <v>64</v>
      </c>
      <c r="I21" s="27" t="s">
        <v>65</v>
      </c>
      <c r="J21" s="27" t="s">
        <v>66</v>
      </c>
      <c r="K21" s="27" t="s">
        <v>67</v>
      </c>
      <c r="L21" s="27" t="s">
        <v>68</v>
      </c>
      <c r="M21" s="27" t="s">
        <v>69</v>
      </c>
      <c r="N21" s="27" t="s">
        <v>70</v>
      </c>
      <c r="O21" s="116" t="s">
        <v>25</v>
      </c>
      <c r="P21" s="117"/>
      <c r="Q21" s="117"/>
      <c r="R21" s="118"/>
      <c r="S21" s="23"/>
      <c r="T21" s="24"/>
      <c r="U21" s="21"/>
    </row>
    <row r="22" spans="1:21" x14ac:dyDescent="0.25">
      <c r="A22" s="81">
        <v>1</v>
      </c>
      <c r="B22" s="83">
        <f>$H$7</f>
        <v>202000870</v>
      </c>
      <c r="C22" s="86">
        <f>$J$7</f>
        <v>556452</v>
      </c>
      <c r="D22" s="122">
        <v>44035</v>
      </c>
      <c r="E22" s="91" t="s">
        <v>34</v>
      </c>
      <c r="F22" s="29" t="s">
        <v>71</v>
      </c>
      <c r="G22" s="30">
        <v>503685</v>
      </c>
      <c r="H22" s="75" t="s">
        <v>72</v>
      </c>
      <c r="I22" s="110">
        <v>43992</v>
      </c>
      <c r="J22" s="111">
        <f>479700*1.16</f>
        <v>556452</v>
      </c>
      <c r="K22" s="75" t="s">
        <v>73</v>
      </c>
      <c r="L22" s="75" t="s">
        <v>74</v>
      </c>
      <c r="M22" s="75" t="s">
        <v>73</v>
      </c>
      <c r="N22" s="75" t="s">
        <v>75</v>
      </c>
      <c r="O22" s="130"/>
      <c r="P22" s="131"/>
      <c r="Q22" s="131"/>
      <c r="R22" s="132"/>
      <c r="S22" s="23"/>
      <c r="T22" s="24"/>
      <c r="U22" s="21"/>
    </row>
    <row r="23" spans="1:21" x14ac:dyDescent="0.25">
      <c r="A23" s="82"/>
      <c r="B23" s="84"/>
      <c r="C23" s="87"/>
      <c r="D23" s="123"/>
      <c r="E23" s="92"/>
      <c r="F23" s="31" t="s">
        <v>76</v>
      </c>
      <c r="G23" s="32">
        <v>511680</v>
      </c>
      <c r="H23" s="76"/>
      <c r="I23" s="127"/>
      <c r="J23" s="112"/>
      <c r="K23" s="76"/>
      <c r="L23" s="76"/>
      <c r="M23" s="76"/>
      <c r="N23" s="76"/>
      <c r="O23" s="133"/>
      <c r="P23" s="134"/>
      <c r="Q23" s="134"/>
      <c r="R23" s="135"/>
      <c r="S23" s="23"/>
      <c r="T23" s="24"/>
      <c r="U23" s="21"/>
    </row>
    <row r="24" spans="1:21" x14ac:dyDescent="0.25">
      <c r="A24" s="82"/>
      <c r="B24" s="84"/>
      <c r="C24" s="87"/>
      <c r="D24" s="123"/>
      <c r="E24" s="92"/>
      <c r="F24" s="33" t="s">
        <v>30</v>
      </c>
      <c r="G24" s="34">
        <v>479700</v>
      </c>
      <c r="H24" s="76"/>
      <c r="I24" s="127"/>
      <c r="J24" s="112"/>
      <c r="K24" s="76"/>
      <c r="L24" s="76"/>
      <c r="M24" s="76"/>
      <c r="N24" s="76"/>
      <c r="O24" s="133"/>
      <c r="P24" s="134"/>
      <c r="Q24" s="134"/>
      <c r="R24" s="135"/>
      <c r="S24" s="23"/>
      <c r="T24" s="24"/>
      <c r="U24" s="21"/>
    </row>
    <row r="25" spans="1:21" ht="15.75" thickBot="1" x14ac:dyDescent="0.3">
      <c r="A25" s="119"/>
      <c r="B25" s="120"/>
      <c r="C25" s="121"/>
      <c r="D25" s="124"/>
      <c r="E25" s="125"/>
      <c r="F25" s="35" t="s">
        <v>77</v>
      </c>
      <c r="G25" s="36">
        <v>2270580</v>
      </c>
      <c r="H25" s="126"/>
      <c r="I25" s="128"/>
      <c r="J25" s="129"/>
      <c r="K25" s="126"/>
      <c r="L25" s="126"/>
      <c r="M25" s="126"/>
      <c r="N25" s="126"/>
      <c r="O25" s="136"/>
      <c r="P25" s="137"/>
      <c r="Q25" s="137"/>
      <c r="R25" s="138"/>
      <c r="S25" s="23"/>
      <c r="T25" s="24"/>
      <c r="U25" s="21"/>
    </row>
    <row r="26" spans="1:21" ht="15" customHeight="1" x14ac:dyDescent="0.25">
      <c r="A26" s="81">
        <v>2</v>
      </c>
      <c r="B26" s="83">
        <f>$H$10</f>
        <v>202001122</v>
      </c>
      <c r="C26" s="86">
        <f>$J$10</f>
        <v>371566.56</v>
      </c>
      <c r="D26" s="89">
        <v>44084</v>
      </c>
      <c r="E26" s="91" t="s">
        <v>34</v>
      </c>
      <c r="F26" s="29" t="s">
        <v>78</v>
      </c>
      <c r="G26" s="30">
        <v>403228.3</v>
      </c>
      <c r="H26" s="75" t="s">
        <v>79</v>
      </c>
      <c r="I26" s="110">
        <v>44076</v>
      </c>
      <c r="J26" s="111">
        <f>320316*1.16</f>
        <v>371566.56</v>
      </c>
      <c r="K26" s="75" t="s">
        <v>73</v>
      </c>
      <c r="L26" s="75" t="s">
        <v>74</v>
      </c>
      <c r="M26" s="75" t="s">
        <v>73</v>
      </c>
      <c r="N26" s="75" t="s">
        <v>80</v>
      </c>
      <c r="O26" s="94" t="s">
        <v>81</v>
      </c>
      <c r="P26" s="95"/>
      <c r="Q26" s="95"/>
      <c r="R26" s="96"/>
      <c r="S26" s="23"/>
      <c r="T26" s="24"/>
      <c r="U26" s="21"/>
    </row>
    <row r="27" spans="1:21" x14ac:dyDescent="0.25">
      <c r="A27" s="82"/>
      <c r="B27" s="84"/>
      <c r="C27" s="87"/>
      <c r="D27" s="90"/>
      <c r="E27" s="92"/>
      <c r="F27" s="31" t="s">
        <v>82</v>
      </c>
      <c r="G27" s="32">
        <v>322554</v>
      </c>
      <c r="H27" s="76"/>
      <c r="I27" s="76"/>
      <c r="J27" s="112"/>
      <c r="K27" s="76"/>
      <c r="L27" s="76"/>
      <c r="M27" s="76"/>
      <c r="N27" s="76"/>
      <c r="O27" s="97"/>
      <c r="P27" s="98"/>
      <c r="Q27" s="98"/>
      <c r="R27" s="99"/>
      <c r="S27" s="23"/>
      <c r="T27" s="24"/>
      <c r="U27" s="21"/>
    </row>
    <row r="28" spans="1:21" x14ac:dyDescent="0.25">
      <c r="A28" s="82"/>
      <c r="B28" s="84"/>
      <c r="C28" s="87"/>
      <c r="D28" s="90"/>
      <c r="E28" s="92"/>
      <c r="F28" s="31" t="s">
        <v>83</v>
      </c>
      <c r="G28" s="32">
        <v>462550</v>
      </c>
      <c r="H28" s="76"/>
      <c r="I28" s="76"/>
      <c r="J28" s="112"/>
      <c r="K28" s="76"/>
      <c r="L28" s="76"/>
      <c r="M28" s="76"/>
      <c r="N28" s="76"/>
      <c r="O28" s="97"/>
      <c r="P28" s="98"/>
      <c r="Q28" s="98"/>
      <c r="R28" s="99"/>
      <c r="S28" s="23"/>
      <c r="T28" s="24"/>
      <c r="U28" s="21"/>
    </row>
    <row r="29" spans="1:21" x14ac:dyDescent="0.25">
      <c r="A29" s="82"/>
      <c r="B29" s="85"/>
      <c r="C29" s="88"/>
      <c r="D29" s="90"/>
      <c r="E29" s="93"/>
      <c r="F29" s="31" t="s">
        <v>84</v>
      </c>
      <c r="G29" s="32">
        <v>471750.8</v>
      </c>
      <c r="H29" s="77"/>
      <c r="I29" s="77"/>
      <c r="J29" s="109"/>
      <c r="K29" s="77"/>
      <c r="L29" s="77"/>
      <c r="M29" s="77"/>
      <c r="N29" s="77"/>
      <c r="O29" s="97"/>
      <c r="P29" s="98"/>
      <c r="Q29" s="98"/>
      <c r="R29" s="99"/>
      <c r="S29" s="22"/>
      <c r="T29" s="24"/>
      <c r="U29" s="21"/>
    </row>
    <row r="30" spans="1:21" x14ac:dyDescent="0.25">
      <c r="A30" s="82">
        <v>3</v>
      </c>
      <c r="B30" s="103">
        <f>$H$14</f>
        <v>202001123</v>
      </c>
      <c r="C30" s="104">
        <f>$J$14</f>
        <v>149060</v>
      </c>
      <c r="D30" s="90">
        <v>44084</v>
      </c>
      <c r="E30" s="105" t="s">
        <v>34</v>
      </c>
      <c r="F30" s="33" t="s">
        <v>38</v>
      </c>
      <c r="G30" s="34">
        <v>454566</v>
      </c>
      <c r="H30" s="106" t="s">
        <v>85</v>
      </c>
      <c r="I30" s="107">
        <v>44076</v>
      </c>
      <c r="J30" s="108">
        <f>128500*1.16</f>
        <v>149060</v>
      </c>
      <c r="K30" s="106" t="s">
        <v>73</v>
      </c>
      <c r="L30" s="106" t="s">
        <v>74</v>
      </c>
      <c r="M30" s="106" t="s">
        <v>73</v>
      </c>
      <c r="N30" s="106" t="s">
        <v>80</v>
      </c>
      <c r="O30" s="97"/>
      <c r="P30" s="98"/>
      <c r="Q30" s="98"/>
      <c r="R30" s="99"/>
      <c r="S30" s="23"/>
      <c r="T30" s="24"/>
      <c r="U30" s="21"/>
    </row>
    <row r="31" spans="1:21" x14ac:dyDescent="0.25">
      <c r="A31" s="82"/>
      <c r="B31" s="85"/>
      <c r="C31" s="88"/>
      <c r="D31" s="90"/>
      <c r="E31" s="93"/>
      <c r="F31" s="31" t="s">
        <v>86</v>
      </c>
      <c r="G31" s="32">
        <v>262696</v>
      </c>
      <c r="H31" s="77"/>
      <c r="I31" s="77"/>
      <c r="J31" s="109"/>
      <c r="K31" s="77"/>
      <c r="L31" s="77"/>
      <c r="M31" s="77"/>
      <c r="N31" s="77"/>
      <c r="O31" s="97"/>
      <c r="P31" s="98"/>
      <c r="Q31" s="98"/>
      <c r="R31" s="99"/>
      <c r="S31" s="22"/>
      <c r="T31" s="24"/>
      <c r="U31" s="21"/>
    </row>
    <row r="32" spans="1:21" ht="15.75" thickBot="1" x14ac:dyDescent="0.3">
      <c r="A32" s="37">
        <v>4</v>
      </c>
      <c r="B32" s="38">
        <f>$H$16</f>
        <v>202001124</v>
      </c>
      <c r="C32" s="57">
        <f>$J$16</f>
        <v>6670</v>
      </c>
      <c r="D32" s="39">
        <v>44084</v>
      </c>
      <c r="E32" s="40" t="s">
        <v>34</v>
      </c>
      <c r="F32" s="35" t="s">
        <v>87</v>
      </c>
      <c r="G32" s="36">
        <v>456708</v>
      </c>
      <c r="H32" s="14" t="s">
        <v>88</v>
      </c>
      <c r="I32" s="14" t="s">
        <v>89</v>
      </c>
      <c r="J32" s="56">
        <f>5750*1.16</f>
        <v>6669.9999999999991</v>
      </c>
      <c r="K32" s="14" t="s">
        <v>73</v>
      </c>
      <c r="L32" s="14" t="s">
        <v>74</v>
      </c>
      <c r="M32" s="14" t="s">
        <v>73</v>
      </c>
      <c r="N32" s="14" t="s">
        <v>80</v>
      </c>
      <c r="O32" s="100"/>
      <c r="P32" s="101"/>
      <c r="Q32" s="101"/>
      <c r="R32" s="102"/>
      <c r="S32" s="23"/>
      <c r="T32" s="24"/>
      <c r="U32" s="21"/>
    </row>
    <row r="33" spans="1:21" ht="15" customHeight="1" x14ac:dyDescent="0.25">
      <c r="B33" s="65" t="s">
        <v>58</v>
      </c>
      <c r="C33" s="67">
        <f>SUM(C22:C32)</f>
        <v>1083748.56</v>
      </c>
      <c r="D33" s="21"/>
      <c r="E33" s="21"/>
      <c r="F33" s="21"/>
      <c r="G33" s="21"/>
      <c r="H33" s="69" t="s">
        <v>90</v>
      </c>
      <c r="I33" s="70"/>
      <c r="J33" s="73">
        <f>SUM(J22:J32)</f>
        <v>1083748.56</v>
      </c>
      <c r="K33" s="21"/>
      <c r="L33" s="21"/>
      <c r="M33" s="21"/>
      <c r="N33" s="21"/>
      <c r="O33" s="41"/>
      <c r="P33" s="24"/>
      <c r="Q33" s="24"/>
      <c r="R33" s="22"/>
      <c r="S33" s="22"/>
      <c r="T33" s="24"/>
      <c r="U33" s="21"/>
    </row>
    <row r="34" spans="1:21" ht="15.75" thickBot="1" x14ac:dyDescent="0.3">
      <c r="A34" s="42"/>
      <c r="B34" s="66"/>
      <c r="C34" s="68"/>
      <c r="D34" s="42"/>
      <c r="E34" s="21"/>
      <c r="F34" s="21"/>
      <c r="G34" s="42"/>
      <c r="H34" s="71"/>
      <c r="I34" s="72"/>
      <c r="J34" s="74"/>
      <c r="K34" s="21"/>
      <c r="L34" s="21"/>
      <c r="M34" s="21"/>
      <c r="N34" s="21"/>
      <c r="O34" s="41"/>
      <c r="P34" s="24"/>
      <c r="Q34" s="24"/>
      <c r="R34" s="22"/>
      <c r="S34" s="22"/>
      <c r="T34" s="24"/>
      <c r="U34" s="21"/>
    </row>
    <row r="35" spans="1:2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4"/>
      <c r="P35" s="24"/>
      <c r="Q35" s="24"/>
      <c r="R35" s="22"/>
      <c r="S35" s="23"/>
      <c r="T35" s="24"/>
      <c r="U35" s="21"/>
    </row>
    <row r="36" spans="1:21" ht="38.25" customHeight="1" x14ac:dyDescent="0.25">
      <c r="A36" s="78" t="s">
        <v>91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21"/>
    </row>
    <row r="37" spans="1:21" ht="15" customHeight="1" x14ac:dyDescent="0.25">
      <c r="A37" s="79" t="s">
        <v>92</v>
      </c>
      <c r="B37" s="79"/>
      <c r="C37" s="79"/>
      <c r="D37" s="80" t="s">
        <v>93</v>
      </c>
      <c r="E37" s="80"/>
      <c r="F37" s="80" t="s">
        <v>94</v>
      </c>
      <c r="G37" s="80" t="s">
        <v>95</v>
      </c>
      <c r="H37" s="80"/>
      <c r="I37" s="80"/>
      <c r="J37" s="80" t="s">
        <v>96</v>
      </c>
      <c r="K37" s="80" t="s">
        <v>97</v>
      </c>
      <c r="L37" s="80" t="s">
        <v>98</v>
      </c>
      <c r="M37" s="80" t="s">
        <v>99</v>
      </c>
      <c r="N37" s="80" t="s">
        <v>100</v>
      </c>
      <c r="O37" s="80" t="s">
        <v>101</v>
      </c>
      <c r="P37" s="80"/>
      <c r="Q37" s="80"/>
      <c r="R37" s="80" t="s">
        <v>102</v>
      </c>
      <c r="S37" s="80"/>
      <c r="T37" s="80"/>
      <c r="U37" s="21"/>
    </row>
    <row r="38" spans="1:21" x14ac:dyDescent="0.25">
      <c r="A38" s="79"/>
      <c r="B38" s="79"/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21"/>
    </row>
    <row r="39" spans="1:21" ht="15" customHeight="1" x14ac:dyDescent="0.25">
      <c r="A39" s="61" t="s">
        <v>103</v>
      </c>
      <c r="B39" s="61"/>
      <c r="C39" s="61"/>
      <c r="D39" s="62">
        <v>43921</v>
      </c>
      <c r="E39" s="62"/>
      <c r="F39" s="62" t="s">
        <v>104</v>
      </c>
      <c r="G39" s="61" t="s">
        <v>105</v>
      </c>
      <c r="H39" s="61"/>
      <c r="I39" s="61"/>
      <c r="J39" s="63" t="s">
        <v>34</v>
      </c>
      <c r="K39" s="62">
        <v>43920</v>
      </c>
      <c r="L39" s="64" t="s">
        <v>106</v>
      </c>
      <c r="M39" s="61" t="s">
        <v>107</v>
      </c>
      <c r="N39" s="58" t="s">
        <v>108</v>
      </c>
      <c r="O39" s="59">
        <v>43915</v>
      </c>
      <c r="P39" s="59"/>
      <c r="Q39" s="59"/>
      <c r="R39" s="58" t="s">
        <v>73</v>
      </c>
      <c r="S39" s="58"/>
      <c r="T39" s="58"/>
      <c r="U39" s="21"/>
    </row>
    <row r="40" spans="1:21" x14ac:dyDescent="0.25">
      <c r="A40" s="61"/>
      <c r="B40" s="61"/>
      <c r="C40" s="61"/>
      <c r="D40" s="62"/>
      <c r="E40" s="62"/>
      <c r="F40" s="62"/>
      <c r="G40" s="61"/>
      <c r="H40" s="61"/>
      <c r="I40" s="61"/>
      <c r="J40" s="63"/>
      <c r="K40" s="62"/>
      <c r="L40" s="64"/>
      <c r="M40" s="61"/>
      <c r="N40" s="58"/>
      <c r="O40" s="59"/>
      <c r="P40" s="59"/>
      <c r="Q40" s="59"/>
      <c r="R40" s="58"/>
      <c r="S40" s="58"/>
      <c r="T40" s="58"/>
      <c r="U40" s="21"/>
    </row>
    <row r="41" spans="1:21" ht="15" customHeight="1" x14ac:dyDescent="0.25">
      <c r="A41" s="61" t="s">
        <v>109</v>
      </c>
      <c r="B41" s="61"/>
      <c r="C41" s="61"/>
      <c r="D41" s="62">
        <v>44005</v>
      </c>
      <c r="E41" s="62"/>
      <c r="F41" s="62" t="s">
        <v>104</v>
      </c>
      <c r="G41" s="61" t="s">
        <v>110</v>
      </c>
      <c r="H41" s="61"/>
      <c r="I41" s="61"/>
      <c r="J41" s="63" t="s">
        <v>34</v>
      </c>
      <c r="K41" s="62">
        <v>43994</v>
      </c>
      <c r="L41" s="64" t="s">
        <v>106</v>
      </c>
      <c r="M41" s="61" t="s">
        <v>111</v>
      </c>
      <c r="N41" s="58" t="s">
        <v>108</v>
      </c>
      <c r="O41" s="59">
        <v>43994</v>
      </c>
      <c r="P41" s="59"/>
      <c r="Q41" s="59"/>
      <c r="R41" s="58" t="s">
        <v>73</v>
      </c>
      <c r="S41" s="58"/>
      <c r="T41" s="58"/>
      <c r="U41" s="21"/>
    </row>
    <row r="42" spans="1:21" x14ac:dyDescent="0.25">
      <c r="A42" s="61"/>
      <c r="B42" s="61"/>
      <c r="C42" s="61"/>
      <c r="D42" s="62"/>
      <c r="E42" s="62"/>
      <c r="F42" s="62"/>
      <c r="G42" s="61"/>
      <c r="H42" s="61"/>
      <c r="I42" s="61"/>
      <c r="J42" s="63"/>
      <c r="K42" s="62"/>
      <c r="L42" s="64"/>
      <c r="M42" s="61"/>
      <c r="N42" s="58"/>
      <c r="O42" s="59"/>
      <c r="P42" s="59"/>
      <c r="Q42" s="59"/>
      <c r="R42" s="58"/>
      <c r="S42" s="58"/>
      <c r="T42" s="58"/>
      <c r="U42" s="21"/>
    </row>
    <row r="43" spans="1:2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4"/>
      <c r="P43" s="24"/>
      <c r="Q43" s="24"/>
      <c r="R43" s="22"/>
      <c r="S43" s="23"/>
      <c r="T43" s="24"/>
      <c r="U43" s="21"/>
    </row>
    <row r="44" spans="1:2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4"/>
      <c r="P44" s="24"/>
      <c r="Q44" s="24"/>
      <c r="R44" s="22"/>
      <c r="S44" s="23"/>
      <c r="T44" s="24"/>
      <c r="U44" s="21"/>
    </row>
    <row r="45" spans="1:2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4"/>
      <c r="P45" s="24"/>
      <c r="Q45" s="24"/>
      <c r="R45" s="22"/>
      <c r="S45" s="23"/>
      <c r="T45" s="24"/>
      <c r="U45" s="21"/>
    </row>
    <row r="46" spans="1:2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4"/>
      <c r="P46" s="24"/>
      <c r="Q46" s="24"/>
      <c r="R46" s="22"/>
      <c r="S46" s="23"/>
      <c r="T46" s="24"/>
      <c r="U46" s="21"/>
    </row>
    <row r="47" spans="1:2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2"/>
      <c r="P47" s="22"/>
      <c r="Q47" s="24"/>
      <c r="R47" s="22"/>
      <c r="S47" s="23"/>
      <c r="T47" s="24"/>
      <c r="U47" s="21"/>
    </row>
    <row r="48" spans="1:2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2"/>
      <c r="P48" s="22"/>
      <c r="Q48" s="24"/>
      <c r="R48" s="22"/>
      <c r="S48" s="23"/>
      <c r="T48" s="24"/>
      <c r="U48" s="21"/>
    </row>
    <row r="49" spans="1:2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2"/>
      <c r="P49" s="22"/>
      <c r="Q49" s="24"/>
      <c r="R49" s="22"/>
      <c r="S49" s="23"/>
      <c r="T49" s="24"/>
      <c r="U49" s="21"/>
    </row>
    <row r="50" spans="1:2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43"/>
      <c r="P50" s="43"/>
      <c r="Q50" s="21"/>
      <c r="R50" s="43"/>
      <c r="S50" s="43"/>
      <c r="T50" s="43"/>
      <c r="U50" s="21"/>
    </row>
    <row r="51" spans="1:2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43"/>
      <c r="P51" s="43"/>
      <c r="Q51" s="21"/>
      <c r="R51" s="43"/>
      <c r="S51" s="43"/>
      <c r="T51" s="43"/>
      <c r="U51" s="21"/>
    </row>
    <row r="52" spans="1:2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43"/>
      <c r="P52" s="43"/>
      <c r="Q52" s="21"/>
      <c r="R52" s="43"/>
      <c r="S52" s="43"/>
      <c r="T52" s="43"/>
      <c r="U52" s="21"/>
    </row>
    <row r="53" spans="1:2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43"/>
      <c r="P53" s="43"/>
      <c r="Q53" s="21"/>
      <c r="R53" s="43"/>
      <c r="S53" s="43"/>
      <c r="T53" s="43"/>
      <c r="U53" s="21"/>
    </row>
    <row r="54" spans="1:2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43"/>
      <c r="P54" s="43"/>
      <c r="Q54" s="21"/>
      <c r="R54" s="43"/>
      <c r="S54" s="43"/>
      <c r="T54" s="43"/>
      <c r="U54" s="21"/>
    </row>
    <row r="55" spans="1:2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43"/>
      <c r="P55" s="43"/>
      <c r="Q55" s="21"/>
      <c r="R55" s="43"/>
      <c r="S55" s="43"/>
      <c r="T55" s="43"/>
      <c r="U55" s="21"/>
    </row>
    <row r="56" spans="1:2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43"/>
      <c r="P56" s="43"/>
      <c r="Q56" s="21"/>
      <c r="R56" s="43"/>
      <c r="S56" s="43"/>
      <c r="T56" s="43"/>
      <c r="U56" s="21"/>
    </row>
    <row r="57" spans="1:2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43"/>
      <c r="P57" s="43"/>
      <c r="Q57" s="21"/>
      <c r="R57" s="43"/>
      <c r="S57" s="43"/>
      <c r="T57" s="43"/>
      <c r="U57" s="21"/>
    </row>
    <row r="58" spans="1:2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43"/>
      <c r="P58" s="43"/>
      <c r="Q58" s="21"/>
      <c r="R58" s="43"/>
      <c r="S58" s="43"/>
      <c r="T58" s="43"/>
      <c r="U58" s="21"/>
    </row>
    <row r="59" spans="1:2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43"/>
      <c r="P59" s="43"/>
      <c r="Q59" s="21"/>
      <c r="R59" s="43"/>
      <c r="S59" s="43"/>
      <c r="T59" s="43"/>
      <c r="U59" s="21"/>
    </row>
    <row r="60" spans="1:2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43"/>
      <c r="P60" s="43"/>
      <c r="Q60" s="21"/>
      <c r="R60" s="43"/>
      <c r="S60" s="43"/>
      <c r="T60" s="43"/>
      <c r="U60" s="21"/>
    </row>
    <row r="61" spans="1:2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43"/>
      <c r="P61" s="43"/>
      <c r="Q61" s="21"/>
      <c r="R61" s="43"/>
      <c r="S61" s="43"/>
      <c r="T61" s="43"/>
      <c r="U61" s="21"/>
    </row>
    <row r="62" spans="1:2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43"/>
      <c r="P62" s="43"/>
      <c r="Q62" s="21"/>
      <c r="R62" s="43"/>
      <c r="S62" s="43"/>
      <c r="T62" s="43"/>
      <c r="U62" s="21"/>
    </row>
    <row r="63" spans="1:21" ht="18.75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44"/>
      <c r="P63" s="44"/>
      <c r="Q63" s="45"/>
      <c r="R63" s="44"/>
      <c r="S63" s="44"/>
      <c r="T63" s="44"/>
      <c r="U63" s="21"/>
    </row>
    <row r="64" spans="1:2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U64" s="21"/>
    </row>
    <row r="65" spans="1:2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U65" s="21"/>
    </row>
    <row r="66" spans="1:2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U66" s="21"/>
    </row>
    <row r="67" spans="1:2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U67" s="21"/>
    </row>
    <row r="68" spans="1:2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U68" s="21"/>
    </row>
    <row r="69" spans="1:2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U69" s="21"/>
    </row>
    <row r="70" spans="1:2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U70" s="21"/>
    </row>
    <row r="71" spans="1:2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U71" s="21"/>
    </row>
    <row r="72" spans="1:2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U72" s="21"/>
    </row>
    <row r="73" spans="1:2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U73" s="21"/>
    </row>
    <row r="74" spans="1:21" x14ac:dyDescent="0.25">
      <c r="A74" s="43"/>
      <c r="B74" s="47"/>
      <c r="C74" s="48"/>
      <c r="D74" s="49"/>
      <c r="E74" s="50"/>
      <c r="F74" s="50"/>
      <c r="G74" s="51"/>
      <c r="H74" s="50"/>
      <c r="I74" s="50"/>
      <c r="J74" s="52"/>
      <c r="K74" s="44"/>
      <c r="L74" s="53"/>
      <c r="M74" s="53"/>
      <c r="N74" s="44"/>
      <c r="U74" s="54"/>
    </row>
    <row r="75" spans="1:21" x14ac:dyDescent="0.25">
      <c r="A75" s="43"/>
      <c r="B75" s="47"/>
      <c r="C75" s="48"/>
      <c r="D75" s="49"/>
      <c r="E75" s="50"/>
      <c r="F75" s="50"/>
      <c r="G75" s="51"/>
      <c r="H75" s="50"/>
      <c r="I75" s="50"/>
      <c r="J75" s="52"/>
      <c r="K75" s="44"/>
      <c r="L75" s="53"/>
      <c r="M75" s="53"/>
      <c r="N75" s="44"/>
      <c r="U75" s="54"/>
    </row>
    <row r="76" spans="1:21" x14ac:dyDescent="0.25">
      <c r="D76" s="60"/>
      <c r="E76" s="60"/>
      <c r="F76" s="60"/>
      <c r="G76" s="60"/>
      <c r="H76" s="60"/>
      <c r="I76" s="60"/>
      <c r="J76" s="60"/>
      <c r="K76" s="60"/>
    </row>
  </sheetData>
  <mergeCells count="145">
    <mergeCell ref="A1:U1"/>
    <mergeCell ref="A2:U2"/>
    <mergeCell ref="A3:U3"/>
    <mergeCell ref="A4:U4"/>
    <mergeCell ref="A5:U5"/>
    <mergeCell ref="A7:A9"/>
    <mergeCell ref="B7:B9"/>
    <mergeCell ref="C7:C9"/>
    <mergeCell ref="D7:D9"/>
    <mergeCell ref="E7:E9"/>
    <mergeCell ref="R7:R9"/>
    <mergeCell ref="S7:S9"/>
    <mergeCell ref="T7:T9"/>
    <mergeCell ref="U7:U9"/>
    <mergeCell ref="O7:O9"/>
    <mergeCell ref="P7:P9"/>
    <mergeCell ref="Q7:Q9"/>
    <mergeCell ref="A10:A13"/>
    <mergeCell ref="B10:B13"/>
    <mergeCell ref="C10:C13"/>
    <mergeCell ref="D10:D13"/>
    <mergeCell ref="E10:E13"/>
    <mergeCell ref="F10:F13"/>
    <mergeCell ref="L7:L9"/>
    <mergeCell ref="M7:M9"/>
    <mergeCell ref="N7:N9"/>
    <mergeCell ref="F7:F9"/>
    <mergeCell ref="G7:G9"/>
    <mergeCell ref="H7:H9"/>
    <mergeCell ref="I7:I9"/>
    <mergeCell ref="J7:J9"/>
    <mergeCell ref="K7:K9"/>
    <mergeCell ref="U10:U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O10:O13"/>
    <mergeCell ref="P10:P13"/>
    <mergeCell ref="Q10:Q13"/>
    <mergeCell ref="R10:R13"/>
    <mergeCell ref="S10:S13"/>
    <mergeCell ref="T10:T13"/>
    <mergeCell ref="G10:G13"/>
    <mergeCell ref="H10:H13"/>
    <mergeCell ref="I10:I13"/>
    <mergeCell ref="J10:J13"/>
    <mergeCell ref="K10:K13"/>
    <mergeCell ref="M10:M13"/>
    <mergeCell ref="R14:R15"/>
    <mergeCell ref="S14:S15"/>
    <mergeCell ref="T14:T15"/>
    <mergeCell ref="U14:U15"/>
    <mergeCell ref="H17:I18"/>
    <mergeCell ref="J17:J18"/>
    <mergeCell ref="J14:J15"/>
    <mergeCell ref="K14:K15"/>
    <mergeCell ref="M14:M15"/>
    <mergeCell ref="O14:O15"/>
    <mergeCell ref="P14:P15"/>
    <mergeCell ref="Q14:Q15"/>
    <mergeCell ref="K26:K29"/>
    <mergeCell ref="L26:L29"/>
    <mergeCell ref="M26:M29"/>
    <mergeCell ref="K30:K31"/>
    <mergeCell ref="L30:L31"/>
    <mergeCell ref="M30:M31"/>
    <mergeCell ref="N30:N31"/>
    <mergeCell ref="A20:R20"/>
    <mergeCell ref="O21:R21"/>
    <mergeCell ref="A22:A25"/>
    <mergeCell ref="B22:B25"/>
    <mergeCell ref="C22:C25"/>
    <mergeCell ref="D22:D25"/>
    <mergeCell ref="E22:E25"/>
    <mergeCell ref="H22:H25"/>
    <mergeCell ref="I22:I25"/>
    <mergeCell ref="J22:J25"/>
    <mergeCell ref="K22:K25"/>
    <mergeCell ref="L22:L25"/>
    <mergeCell ref="M22:M25"/>
    <mergeCell ref="N22:N25"/>
    <mergeCell ref="O22:R25"/>
    <mergeCell ref="B30:B31"/>
    <mergeCell ref="C30:C31"/>
    <mergeCell ref="D30:D31"/>
    <mergeCell ref="E30:E31"/>
    <mergeCell ref="H30:H31"/>
    <mergeCell ref="I30:I31"/>
    <mergeCell ref="J30:J31"/>
    <mergeCell ref="H26:H29"/>
    <mergeCell ref="I26:I29"/>
    <mergeCell ref="J26:J29"/>
    <mergeCell ref="B33:B34"/>
    <mergeCell ref="C33:C34"/>
    <mergeCell ref="H33:I34"/>
    <mergeCell ref="J33:J34"/>
    <mergeCell ref="N26:N29"/>
    <mergeCell ref="A36:T36"/>
    <mergeCell ref="A37:C38"/>
    <mergeCell ref="D37:E38"/>
    <mergeCell ref="F37:F38"/>
    <mergeCell ref="G37:I38"/>
    <mergeCell ref="J37:J38"/>
    <mergeCell ref="K37:K38"/>
    <mergeCell ref="L37:L38"/>
    <mergeCell ref="M37:M38"/>
    <mergeCell ref="N37:N38"/>
    <mergeCell ref="O37:Q38"/>
    <mergeCell ref="R37:T38"/>
    <mergeCell ref="A26:A29"/>
    <mergeCell ref="B26:B29"/>
    <mergeCell ref="C26:C29"/>
    <mergeCell ref="D26:D29"/>
    <mergeCell ref="E26:E29"/>
    <mergeCell ref="O26:R32"/>
    <mergeCell ref="A30:A31"/>
    <mergeCell ref="N41:N42"/>
    <mergeCell ref="O41:Q42"/>
    <mergeCell ref="R41:T42"/>
    <mergeCell ref="D76:K76"/>
    <mergeCell ref="N39:N40"/>
    <mergeCell ref="O39:Q40"/>
    <mergeCell ref="R39:T40"/>
    <mergeCell ref="A41:C42"/>
    <mergeCell ref="D41:E42"/>
    <mergeCell ref="F41:F42"/>
    <mergeCell ref="G41:I42"/>
    <mergeCell ref="J41:J42"/>
    <mergeCell ref="K41:K42"/>
    <mergeCell ref="L41:L42"/>
    <mergeCell ref="A39:C40"/>
    <mergeCell ref="D39:E40"/>
    <mergeCell ref="F39:F40"/>
    <mergeCell ref="G39:I40"/>
    <mergeCell ref="J39:J40"/>
    <mergeCell ref="K39:K40"/>
    <mergeCell ref="L39:L40"/>
    <mergeCell ref="M39:M40"/>
    <mergeCell ref="M41:M42"/>
  </mergeCells>
  <pageMargins left="0.31496062992125984" right="0.31496062992125984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Tercer seguimiento</vt:lpstr>
      <vt:lpstr>'Tercer seguimiento'!Área_de_impresión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Macias Almirudis</dc:creator>
  <cp:lastModifiedBy>Mildred Gonzalez Rubio</cp:lastModifiedBy>
  <dcterms:created xsi:type="dcterms:W3CDTF">2020-10-19T15:03:05Z</dcterms:created>
  <dcterms:modified xsi:type="dcterms:W3CDTF">2020-11-03T16:46:55Z</dcterms:modified>
</cp:coreProperties>
</file>