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5" yWindow="2580" windowWidth="20505" windowHeight="411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E43" i="3" l="1"/>
  <c r="D43" i="3"/>
  <c r="E38" i="3" l="1"/>
  <c r="D38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<sst xmlns="http://schemas.openxmlformats.org/spreadsheetml/2006/main" count="64" uniqueCount="63">
  <si>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</si>
  <si>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</si>
  <si>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</si>
  <si>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</si>
  <si>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</si>
  <si>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</si>
  <si>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</si>
  <si>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</si>
  <si>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</si>
  <si>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</si>
  <si>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</si>
  <si>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</si>
  <si>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</si>
  <si>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</si>
  <si>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</si>
  <si>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</si>
  <si>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</si>
  <si>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</si>
  <si>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</si>
  <si>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</si>
  <si>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</si>
  <si>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</si>
  <si>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</si>
  <si>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</si>
  <si>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</si>
  <si>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</si>
  <si>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</si>
  <si>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</si>
  <si>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</si>
  <si>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</si>
  <si>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</si>
  <si>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</si>
  <si>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</si>
  <si>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</si>
  <si>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</si>
  <si>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</si>
  <si>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</si>
  <si>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</si>
  <si>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</si>
  <si>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</si>
  <si>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</si>
  <si>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</si>
  <si>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</si>
  <si>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</si>
  <si>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</si>
  <si>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</si>
  <si>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</si>
  <si>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</si>
  <si>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</si>
  <si>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</si>
  <si>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</si>
  <si>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</si>
  <si>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</si>
  <si>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</si>
  <si>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</si>
  <si>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</si>
  <si>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</si>
  <si>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</si>
  <si>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</si>
  <si>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</si>
  <si>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</si>
  <si>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</si>
  <si>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Noviembre al 30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</si>
</sst>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  <numFmt numFmtId="169" formatCode="#,##0.00_);\-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169" fontId="22" fillId="0" borderId="0" xfId="0" applyNumberFormat="1" applyFont="1" applyAlignment="1">
      <alignment horizontal="right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1" zoomScaleNormal="100" workbookViewId="0">
      <selection activeCell="B75" sqref="B75:C75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3" t="s">
        <v>57</v>
      </c>
      <c r="D3" s="83"/>
      <c r="E3" s="83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4" t="s">
        <v>0</v>
      </c>
      <c r="D4" s="84"/>
      <c r="E4" s="84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5" t="s">
        <v>62</v>
      </c>
      <c r="D5" s="85"/>
      <c r="E5" s="85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6" t="s">
        <v>1</v>
      </c>
      <c r="D6" s="86"/>
      <c r="E6" s="86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7" t="s">
        <v>58</v>
      </c>
      <c r="C10" s="88"/>
      <c r="D10" s="91" t="s">
        <v>60</v>
      </c>
      <c r="E10" s="91" t="s">
        <v>61</v>
      </c>
      <c r="F10" s="48"/>
    </row>
    <row r="11" spans="1:13" s="17" customFormat="1" ht="13.5" customHeight="1" thickBot="1" x14ac:dyDescent="0.25">
      <c r="A11" s="29"/>
      <c r="B11" s="89"/>
      <c r="C11" s="90"/>
      <c r="D11" s="92"/>
      <c r="E11" s="92"/>
      <c r="F11" s="48"/>
    </row>
    <row r="12" spans="1:13" s="17" customFormat="1" ht="6.75" customHeight="1" x14ac:dyDescent="0.2">
      <c r="A12" s="29"/>
      <c r="B12" s="93"/>
      <c r="C12" s="94"/>
      <c r="D12" s="56"/>
      <c r="E12" s="57"/>
      <c r="F12" s="30"/>
    </row>
    <row r="13" spans="1:13" s="17" customFormat="1" ht="13.5" customHeight="1" x14ac:dyDescent="0.2">
      <c r="A13" s="29"/>
      <c r="B13" s="95" t="s">
        <v>2</v>
      </c>
      <c r="C13" s="96"/>
      <c r="D13" s="52"/>
      <c r="E13" s="53"/>
      <c r="F13" s="31"/>
    </row>
    <row r="14" spans="1:13" s="17" customFormat="1" ht="13.5" customHeight="1" x14ac:dyDescent="0.2">
      <c r="A14" s="29"/>
      <c r="B14" s="79" t="s">
        <v>4</v>
      </c>
      <c r="C14" s="80"/>
      <c r="D14" s="50">
        <f>SUM(D15:D22)</f>
        <v>200734082.36999997</v>
      </c>
      <c r="E14" s="51">
        <f>SUM(E15:E22)</f>
        <v>228470473.01000002</v>
      </c>
      <c r="F14" s="43"/>
    </row>
    <row r="15" spans="1:13" s="17" customFormat="1" ht="13.5" customHeight="1" x14ac:dyDescent="0.2">
      <c r="A15" s="29"/>
      <c r="B15" s="76" t="s">
        <v>6</v>
      </c>
      <c r="C15" s="77"/>
      <c r="D15" s="60">
        <v>138049026.72999999</v>
      </c>
      <c r="E15" s="65">
        <v>136337880.96000001</v>
      </c>
      <c r="F15" s="44"/>
    </row>
    <row r="16" spans="1:13" s="17" customFormat="1" ht="13.5" customHeight="1" x14ac:dyDescent="0.2">
      <c r="A16" s="29"/>
      <c r="B16" s="76" t="s">
        <v>7</v>
      </c>
      <c r="C16" s="77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6" t="s">
        <v>9</v>
      </c>
      <c r="C17" s="77"/>
      <c r="D17" s="61">
        <v>15772190.85</v>
      </c>
      <c r="E17" s="66">
        <v>9788368.25</v>
      </c>
      <c r="F17" s="44"/>
    </row>
    <row r="18" spans="1:6" s="17" customFormat="1" ht="13.5" customHeight="1" x14ac:dyDescent="0.2">
      <c r="A18" s="29"/>
      <c r="B18" s="76" t="s">
        <v>11</v>
      </c>
      <c r="C18" s="77"/>
      <c r="D18" s="60">
        <v>34933399.060000002</v>
      </c>
      <c r="E18" s="65">
        <v>67735738.620000005</v>
      </c>
      <c r="F18" s="44"/>
    </row>
    <row r="19" spans="1:6" s="17" customFormat="1" ht="13.5" customHeight="1" x14ac:dyDescent="0.2">
      <c r="A19" s="29"/>
      <c r="B19" s="76" t="s">
        <v>12</v>
      </c>
      <c r="C19" s="77"/>
      <c r="D19" s="60">
        <v>6141329.3899999997</v>
      </c>
      <c r="E19" s="65">
        <v>9841571.7799999993</v>
      </c>
      <c r="F19" s="44"/>
    </row>
    <row r="20" spans="1:6" s="17" customFormat="1" ht="13.5" customHeight="1" x14ac:dyDescent="0.2">
      <c r="A20" s="29"/>
      <c r="B20" s="76" t="s">
        <v>14</v>
      </c>
      <c r="C20" s="77"/>
      <c r="D20" s="60">
        <v>5838136.3399999999</v>
      </c>
      <c r="E20" s="65">
        <v>4766913.4000000004</v>
      </c>
      <c r="F20" s="44"/>
    </row>
    <row r="21" spans="1:6" s="17" customFormat="1" ht="13.5" customHeight="1" x14ac:dyDescent="0.2">
      <c r="A21" s="29"/>
      <c r="B21" s="76" t="s">
        <v>16</v>
      </c>
      <c r="C21" s="77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6" t="s">
        <v>18</v>
      </c>
      <c r="C22" s="77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6"/>
      <c r="C23" s="77"/>
      <c r="D23" s="52"/>
      <c r="E23" s="53"/>
      <c r="F23" s="31"/>
    </row>
    <row r="24" spans="1:6" s="17" customFormat="1" ht="13.5" customHeight="1" x14ac:dyDescent="0.2">
      <c r="A24" s="29"/>
      <c r="B24" s="79" t="s">
        <v>21</v>
      </c>
      <c r="C24" s="80"/>
      <c r="D24" s="50">
        <f>SUM(D25:D26)</f>
        <v>317434439.49000001</v>
      </c>
      <c r="E24" s="51">
        <f>SUM(E25:E26)</f>
        <v>254896241.06</v>
      </c>
      <c r="F24" s="46"/>
    </row>
    <row r="25" spans="1:6" s="17" customFormat="1" ht="13.5" customHeight="1" x14ac:dyDescent="0.2">
      <c r="A25" s="29"/>
      <c r="B25" s="76" t="s">
        <v>23</v>
      </c>
      <c r="C25" s="77"/>
      <c r="D25" s="62">
        <v>317434439.49000001</v>
      </c>
      <c r="E25" s="66">
        <v>254896241.06</v>
      </c>
      <c r="F25" s="44"/>
    </row>
    <row r="26" spans="1:6" s="17" customFormat="1" ht="12" customHeight="1" x14ac:dyDescent="0.2">
      <c r="A26" s="29"/>
      <c r="B26" s="76" t="s">
        <v>25</v>
      </c>
      <c r="C26" s="77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9" t="s">
        <v>28</v>
      </c>
      <c r="C28" s="80"/>
      <c r="D28" s="50">
        <f>SUM(D29:D33)</f>
        <v>70889048.629999995</v>
      </c>
      <c r="E28" s="51">
        <f>SUM(E29:E33)</f>
        <v>4417.87</v>
      </c>
      <c r="F28" s="46"/>
    </row>
    <row r="29" spans="1:6" s="17" customFormat="1" ht="13.5" customHeight="1" x14ac:dyDescent="0.2">
      <c r="A29" s="29"/>
      <c r="B29" s="76" t="s">
        <v>56</v>
      </c>
      <c r="C29" s="77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6" t="s">
        <v>30</v>
      </c>
      <c r="C30" s="77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6" t="s">
        <v>31</v>
      </c>
      <c r="C31" s="77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6" t="s">
        <v>33</v>
      </c>
      <c r="C32" s="77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6" t="s">
        <v>59</v>
      </c>
      <c r="C33" s="77"/>
      <c r="D33" s="52">
        <v>70889048.629999995</v>
      </c>
      <c r="E33" s="53">
        <v>4417.87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9" t="s">
        <v>36</v>
      </c>
      <c r="C35" s="100"/>
      <c r="D35" s="50">
        <f>SUM(D14+D24+D28)</f>
        <v>589057570.49000001</v>
      </c>
      <c r="E35" s="51">
        <f>SUM(E14+E24+E28)</f>
        <v>483371131.94000006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9" t="s">
        <v>3</v>
      </c>
      <c r="C37" s="80"/>
      <c r="D37" s="52"/>
      <c r="E37" s="53"/>
      <c r="F37" s="31"/>
    </row>
    <row r="38" spans="1:6" s="17" customFormat="1" ht="13.5" customHeight="1" x14ac:dyDescent="0.2">
      <c r="A38" s="29"/>
      <c r="B38" s="79" t="s">
        <v>5</v>
      </c>
      <c r="C38" s="80"/>
      <c r="D38" s="50">
        <f>SUM(D39:D41)</f>
        <v>398688652.47000003</v>
      </c>
      <c r="E38" s="51">
        <f>SUM(E39:E41)</f>
        <v>354297051.88</v>
      </c>
      <c r="F38" s="47"/>
    </row>
    <row r="39" spans="1:6" s="17" customFormat="1" ht="13.5" customHeight="1" x14ac:dyDescent="0.2">
      <c r="A39" s="29"/>
      <c r="B39" s="76" t="s">
        <v>55</v>
      </c>
      <c r="C39" s="77"/>
      <c r="D39" s="63">
        <v>262430178.44</v>
      </c>
      <c r="E39" s="66">
        <v>222849322.59999999</v>
      </c>
      <c r="F39" s="44"/>
    </row>
    <row r="40" spans="1:6" s="17" customFormat="1" ht="13.5" customHeight="1" x14ac:dyDescent="0.2">
      <c r="A40" s="29"/>
      <c r="B40" s="76" t="s">
        <v>8</v>
      </c>
      <c r="C40" s="77"/>
      <c r="D40" s="63">
        <v>37069172.549999997</v>
      </c>
      <c r="E40" s="66">
        <v>56508196.340000004</v>
      </c>
      <c r="F40" s="44"/>
    </row>
    <row r="41" spans="1:6" s="17" customFormat="1" ht="13.5" customHeight="1" x14ac:dyDescent="0.2">
      <c r="A41" s="29"/>
      <c r="B41" s="76" t="s">
        <v>10</v>
      </c>
      <c r="C41" s="77"/>
      <c r="D41" s="63">
        <v>99189301.480000004</v>
      </c>
      <c r="E41" s="66">
        <v>74939532.939999998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9" t="s">
        <v>13</v>
      </c>
      <c r="C43" s="80"/>
      <c r="D43" s="50">
        <f>SUM(D44:D52)</f>
        <v>118654186.56999999</v>
      </c>
      <c r="E43" s="50">
        <f>SUM(E44:E52)</f>
        <v>111108495.81999999</v>
      </c>
      <c r="F43" s="47"/>
    </row>
    <row r="44" spans="1:6" s="17" customFormat="1" ht="13.5" customHeight="1" x14ac:dyDescent="0.2">
      <c r="A44" s="29"/>
      <c r="B44" s="76" t="s">
        <v>15</v>
      </c>
      <c r="C44" s="77"/>
      <c r="D44" s="63">
        <v>-8979978.9499999993</v>
      </c>
      <c r="E44" s="66">
        <v>4819181.76</v>
      </c>
      <c r="F44" s="44"/>
    </row>
    <row r="45" spans="1:6" s="17" customFormat="1" ht="13.5" customHeight="1" x14ac:dyDescent="0.2">
      <c r="A45" s="29"/>
      <c r="B45" s="76" t="s">
        <v>17</v>
      </c>
      <c r="C45" s="77"/>
      <c r="D45" s="64">
        <v>86498573.340000004</v>
      </c>
      <c r="E45" s="65">
        <v>58326648.490000002</v>
      </c>
      <c r="F45" s="44"/>
    </row>
    <row r="46" spans="1:6" s="17" customFormat="1" ht="13.5" customHeight="1" x14ac:dyDescent="0.2">
      <c r="A46" s="29"/>
      <c r="B46" s="76" t="s">
        <v>19</v>
      </c>
      <c r="C46" s="77"/>
      <c r="D46" s="64">
        <v>1197900</v>
      </c>
      <c r="E46" s="65">
        <v>3876400</v>
      </c>
      <c r="F46" s="44"/>
    </row>
    <row r="47" spans="1:6" s="17" customFormat="1" ht="13.5" customHeight="1" x14ac:dyDescent="0.2">
      <c r="A47" s="29"/>
      <c r="B47" s="76" t="s">
        <v>20</v>
      </c>
      <c r="C47" s="77"/>
      <c r="D47" s="64">
        <v>18502376.18</v>
      </c>
      <c r="E47" s="65">
        <v>41596873.57</v>
      </c>
      <c r="F47" s="44"/>
    </row>
    <row r="48" spans="1:6" s="17" customFormat="1" ht="13.5" customHeight="1" x14ac:dyDescent="0.2">
      <c r="A48" s="29"/>
      <c r="B48" s="76" t="s">
        <v>22</v>
      </c>
      <c r="C48" s="77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6" t="s">
        <v>24</v>
      </c>
      <c r="C49" s="77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6" t="s">
        <v>26</v>
      </c>
      <c r="C50" s="77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75">
        <v>21435316</v>
      </c>
      <c r="E51" s="75">
        <v>2489392</v>
      </c>
      <c r="F51" s="44"/>
    </row>
    <row r="52" spans="1:6" s="17" customFormat="1" ht="13.5" customHeight="1" x14ac:dyDescent="0.2">
      <c r="A52" s="29"/>
      <c r="B52" s="76" t="s">
        <v>29</v>
      </c>
      <c r="C52" s="77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9" t="s">
        <v>23</v>
      </c>
      <c r="C54" s="80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6" t="s">
        <v>32</v>
      </c>
      <c r="C55" s="77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6" t="s">
        <v>34</v>
      </c>
      <c r="C56" s="77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1" t="s">
        <v>35</v>
      </c>
      <c r="C57" s="82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9" t="s">
        <v>37</v>
      </c>
      <c r="C59" s="80"/>
      <c r="D59" s="50">
        <f>SUM(D60:D64)</f>
        <v>5794269.8000000007</v>
      </c>
      <c r="E59" s="51">
        <f>SUM(E60:E64)</f>
        <v>5929465.7700000005</v>
      </c>
      <c r="F59" s="47"/>
    </row>
    <row r="60" spans="1:6" s="17" customFormat="1" ht="13.5" customHeight="1" x14ac:dyDescent="0.2">
      <c r="A60" s="29"/>
      <c r="B60" s="76" t="s">
        <v>38</v>
      </c>
      <c r="C60" s="77"/>
      <c r="D60" s="64">
        <v>4186333.99</v>
      </c>
      <c r="E60" s="67">
        <v>5902258.5700000003</v>
      </c>
      <c r="F60" s="44"/>
    </row>
    <row r="61" spans="1:6" s="17" customFormat="1" ht="13.5" customHeight="1" x14ac:dyDescent="0.2">
      <c r="A61" s="29"/>
      <c r="B61" s="76" t="s">
        <v>39</v>
      </c>
      <c r="C61" s="77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6" t="s">
        <v>40</v>
      </c>
      <c r="C62" s="77"/>
      <c r="D62" s="64">
        <v>27207.200000000001</v>
      </c>
      <c r="E62" s="65">
        <v>27207.200000000001</v>
      </c>
      <c r="F62" s="44"/>
    </row>
    <row r="63" spans="1:6" s="17" customFormat="1" ht="13.5" customHeight="1" x14ac:dyDescent="0.2">
      <c r="A63" s="29"/>
      <c r="B63" s="76" t="s">
        <v>41</v>
      </c>
      <c r="C63" s="77"/>
      <c r="D63" s="63">
        <v>1580728.61</v>
      </c>
      <c r="E63" s="66">
        <v>0</v>
      </c>
      <c r="F63" s="44"/>
    </row>
    <row r="64" spans="1:6" s="17" customFormat="1" ht="12" x14ac:dyDescent="0.2">
      <c r="A64" s="29"/>
      <c r="B64" s="76" t="s">
        <v>42</v>
      </c>
      <c r="C64" s="77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9" t="s">
        <v>43</v>
      </c>
      <c r="C66" s="80"/>
      <c r="D66" s="50">
        <f>SUM(D67:D73)</f>
        <v>81759405.780000001</v>
      </c>
      <c r="E66" s="51">
        <f>SUM(E67:E73)</f>
        <v>11634863.24</v>
      </c>
      <c r="F66" s="47"/>
    </row>
    <row r="67" spans="1:7" s="17" customFormat="1" ht="13.5" customHeight="1" x14ac:dyDescent="0.2">
      <c r="A67" s="29"/>
      <c r="B67" s="76" t="s">
        <v>44</v>
      </c>
      <c r="C67" s="77"/>
      <c r="D67" s="64">
        <v>10596732.51</v>
      </c>
      <c r="E67" s="65">
        <v>11659662.779999999</v>
      </c>
      <c r="F67" s="44"/>
    </row>
    <row r="68" spans="1:7" s="17" customFormat="1" ht="13.5" customHeight="1" x14ac:dyDescent="0.2">
      <c r="A68" s="29"/>
      <c r="B68" s="76" t="s">
        <v>45</v>
      </c>
      <c r="C68" s="77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6" t="s">
        <v>46</v>
      </c>
      <c r="C69" s="77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6" t="s">
        <v>47</v>
      </c>
      <c r="C70" s="77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6" t="s">
        <v>48</v>
      </c>
      <c r="C71" s="77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6" t="s">
        <v>49</v>
      </c>
      <c r="C72" s="77"/>
      <c r="D72" s="64">
        <v>71162673.269999996</v>
      </c>
      <c r="E72" s="65">
        <v>-24799.54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9" t="s">
        <v>50</v>
      </c>
      <c r="C74" s="80"/>
      <c r="D74" s="50">
        <f>SUM(D75)</f>
        <v>118119643.54000001</v>
      </c>
      <c r="E74" s="51">
        <f>SUM(E75)</f>
        <v>0</v>
      </c>
      <c r="F74" s="47"/>
    </row>
    <row r="75" spans="1:7" s="17" customFormat="1" ht="13.5" customHeight="1" x14ac:dyDescent="0.2">
      <c r="A75" s="29"/>
      <c r="B75" s="76" t="s">
        <v>51</v>
      </c>
      <c r="C75" s="77"/>
      <c r="D75" s="52">
        <v>118119643.54000001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9" t="s">
        <v>52</v>
      </c>
      <c r="C77" s="80"/>
      <c r="D77" s="50">
        <f>SUM(D38+D43+D54+D59+D66+D74)</f>
        <v>723016158.15999997</v>
      </c>
      <c r="E77" s="51">
        <f>SUM(E38+E43+E54+E59+E66+E74)</f>
        <v>482969876.70999998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9" t="s">
        <v>53</v>
      </c>
      <c r="C79" s="80"/>
      <c r="D79" s="50">
        <f>SUM(D35-D77)</f>
        <v>-133958587.66999996</v>
      </c>
      <c r="E79" s="51">
        <f>SUM(E35-E77)</f>
        <v>401255.23000007868</v>
      </c>
      <c r="F79" s="47"/>
      <c r="G79" s="33"/>
    </row>
    <row r="80" spans="1:7" s="17" customFormat="1" ht="13.5" customHeight="1" thickBot="1" x14ac:dyDescent="0.25">
      <c r="A80" s="29"/>
      <c r="B80" s="101"/>
      <c r="C80" s="102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8" t="s">
        <v>54</v>
      </c>
      <c r="C82" s="78"/>
      <c r="D82" s="78"/>
      <c r="E82" s="78"/>
      <c r="F82" s="35"/>
    </row>
    <row r="83" spans="1:6" s="17" customFormat="1" ht="13.5" customHeight="1" x14ac:dyDescent="0.2">
      <c r="A83" s="29"/>
      <c r="B83" s="78"/>
      <c r="C83" s="78"/>
      <c r="D83" s="78"/>
      <c r="E83" s="78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3"/>
      <c r="C85" s="103"/>
      <c r="D85" s="38"/>
      <c r="E85" s="36"/>
      <c r="F85" s="36"/>
    </row>
    <row r="86" spans="1:6" s="17" customFormat="1" ht="13.5" customHeight="1" x14ac:dyDescent="0.2">
      <c r="A86" s="29"/>
      <c r="B86" s="97"/>
      <c r="C86" s="97"/>
      <c r="D86" s="42"/>
      <c r="E86" s="38"/>
      <c r="F86" s="38"/>
    </row>
    <row r="87" spans="1:6" s="17" customFormat="1" ht="13.5" customHeight="1" x14ac:dyDescent="0.2">
      <c r="A87" s="29"/>
      <c r="B87" s="98"/>
      <c r="C87" s="98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2020-12-23T16:02:15Z</dcterms:modified>
</cp:coreProperties>
</file>