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6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7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8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9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10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1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bookViews>
    <workbookView xWindow="0" yWindow="0" windowWidth="20490" windowHeight="7755" firstSheet="8" activeTab="10"/>
  </bookViews>
  <sheets>
    <sheet name="Estadisticas a Enero 2020" sheetId="1" r:id="rId1"/>
    <sheet name="Estadisticas a Febrero 2020" sheetId="2" r:id="rId2"/>
    <sheet name="Estadisticas a Marzo 2020" sheetId="3" r:id="rId3"/>
    <sheet name="Estadisticas a Mayo 2020" sheetId="4" r:id="rId4"/>
    <sheet name="Estadisticas a Junio 2020" sheetId="5" r:id="rId5"/>
    <sheet name="Estadisticas a JULIO 2020" sheetId="6" r:id="rId6"/>
    <sheet name="Estadisticas a AGOSTO 2020" sheetId="7" r:id="rId7"/>
    <sheet name="Estadística a SEPTIEMBRE 2020" sheetId="9" r:id="rId8"/>
    <sheet name="Estadística a OCTUBRE 2020" sheetId="10" r:id="rId9"/>
    <sheet name="Estadisticas a NOVIEMBRE 2020" sheetId="11" r:id="rId10"/>
    <sheet name="Estadisticas a DICIEMBRE 2020" sheetId="12" r:id="rId11"/>
  </sheets>
  <externalReferences>
    <externalReference r:id="rId1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2" l="1"/>
  <c r="C23" i="12" s="1"/>
  <c r="E23" i="12"/>
  <c r="J23" i="12"/>
  <c r="L2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J61" i="12"/>
  <c r="M44" i="12" s="1"/>
  <c r="J96" i="12"/>
  <c r="J98" i="12"/>
  <c r="J100" i="12"/>
  <c r="I102" i="12"/>
  <c r="J99" i="12" s="1"/>
  <c r="J134" i="12"/>
  <c r="J139" i="12"/>
  <c r="J144" i="12"/>
  <c r="J150" i="12"/>
  <c r="E156" i="12"/>
  <c r="E157" i="12"/>
  <c r="E158" i="12"/>
  <c r="I161" i="12"/>
  <c r="J156" i="12" s="1"/>
  <c r="E185" i="12"/>
  <c r="E186" i="12"/>
  <c r="E187" i="12"/>
  <c r="E188" i="12"/>
  <c r="I190" i="12"/>
  <c r="J186" i="12" s="1"/>
  <c r="E212" i="12"/>
  <c r="E213" i="12"/>
  <c r="E214" i="12"/>
  <c r="E215" i="12"/>
  <c r="I217" i="12"/>
  <c r="J212" i="12" s="1"/>
  <c r="G251" i="12"/>
  <c r="J215" i="12" l="1"/>
  <c r="J213" i="12"/>
  <c r="J217" i="12" s="1"/>
  <c r="J187" i="12"/>
  <c r="J185" i="12"/>
  <c r="J159" i="12"/>
  <c r="J97" i="12"/>
  <c r="J102" i="12" s="1"/>
  <c r="M59" i="12"/>
  <c r="M57" i="12"/>
  <c r="M55" i="12"/>
  <c r="M53" i="12"/>
  <c r="M51" i="12"/>
  <c r="M49" i="12"/>
  <c r="M47" i="12"/>
  <c r="M45" i="12"/>
  <c r="M61" i="12" s="1"/>
  <c r="D23" i="12"/>
  <c r="F23" i="12" s="1"/>
  <c r="J157" i="12"/>
  <c r="J161" i="12" s="1"/>
  <c r="J158" i="12"/>
  <c r="J214" i="12"/>
  <c r="J188" i="12"/>
  <c r="M58" i="12"/>
  <c r="M56" i="12"/>
  <c r="M54" i="12"/>
  <c r="M52" i="12"/>
  <c r="M50" i="12"/>
  <c r="M48" i="12"/>
  <c r="M46" i="12"/>
  <c r="G251" i="11"/>
  <c r="I217" i="11"/>
  <c r="J215" i="11"/>
  <c r="E215" i="11"/>
  <c r="J214" i="11"/>
  <c r="E214" i="11"/>
  <c r="J213" i="11"/>
  <c r="E213" i="11"/>
  <c r="J212" i="11"/>
  <c r="E212" i="11"/>
  <c r="I190" i="11"/>
  <c r="J187" i="11" s="1"/>
  <c r="J188" i="11"/>
  <c r="E188" i="11"/>
  <c r="E187" i="11"/>
  <c r="J186" i="11"/>
  <c r="E186" i="11"/>
  <c r="E185" i="11"/>
  <c r="I161" i="11"/>
  <c r="J158" i="11" s="1"/>
  <c r="J159" i="11"/>
  <c r="E158" i="11"/>
  <c r="E157" i="11"/>
  <c r="E156" i="11"/>
  <c r="J150" i="11"/>
  <c r="J144" i="11"/>
  <c r="J139" i="11"/>
  <c r="J134" i="11"/>
  <c r="I102" i="11"/>
  <c r="J98" i="11" s="1"/>
  <c r="J100" i="11"/>
  <c r="J61" i="11"/>
  <c r="M59" i="11" s="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J23" i="11"/>
  <c r="L23" i="11" s="1"/>
  <c r="F22" i="11"/>
  <c r="E23" i="11" s="1"/>
  <c r="J190" i="12" l="1"/>
  <c r="M46" i="11"/>
  <c r="M50" i="11"/>
  <c r="M54" i="11"/>
  <c r="J97" i="11"/>
  <c r="M44" i="11"/>
  <c r="M48" i="11"/>
  <c r="M52" i="11"/>
  <c r="M56" i="11"/>
  <c r="M58" i="11"/>
  <c r="J96" i="11"/>
  <c r="J102" i="11" s="1"/>
  <c r="J157" i="11"/>
  <c r="M45" i="11"/>
  <c r="M47" i="11"/>
  <c r="M49" i="11"/>
  <c r="M51" i="11"/>
  <c r="M53" i="11"/>
  <c r="M55" i="11"/>
  <c r="M57" i="11"/>
  <c r="J99" i="11"/>
  <c r="J156" i="11"/>
  <c r="J161" i="11" s="1"/>
  <c r="J217" i="11"/>
  <c r="C23" i="11"/>
  <c r="F23" i="11" s="1"/>
  <c r="D23" i="11"/>
  <c r="J185" i="11"/>
  <c r="J190" i="11" s="1"/>
  <c r="M61" i="11" l="1"/>
  <c r="F22" i="10"/>
  <c r="C23" i="10" s="1"/>
  <c r="E23" i="10"/>
  <c r="H23" i="10"/>
  <c r="L23" i="10" s="1"/>
  <c r="J23" i="10"/>
  <c r="E44" i="10"/>
  <c r="E45" i="10"/>
  <c r="E46" i="10"/>
  <c r="E47" i="10"/>
  <c r="M47" i="10"/>
  <c r="E48" i="10"/>
  <c r="E49" i="10"/>
  <c r="E50" i="10"/>
  <c r="E51" i="10"/>
  <c r="E52" i="10"/>
  <c r="E53" i="10"/>
  <c r="E54" i="10"/>
  <c r="E55" i="10"/>
  <c r="M55" i="10"/>
  <c r="E56" i="10"/>
  <c r="E57" i="10"/>
  <c r="E58" i="10"/>
  <c r="E59" i="10"/>
  <c r="J61" i="10"/>
  <c r="M44" i="10" s="1"/>
  <c r="I102" i="10"/>
  <c r="J98" i="10" s="1"/>
  <c r="J134" i="10"/>
  <c r="J139" i="10"/>
  <c r="J144" i="10"/>
  <c r="J150" i="10"/>
  <c r="E156" i="10"/>
  <c r="E157" i="10"/>
  <c r="E158" i="10"/>
  <c r="J159" i="10"/>
  <c r="I161" i="10"/>
  <c r="J157" i="10" s="1"/>
  <c r="E185" i="10"/>
  <c r="E186" i="10"/>
  <c r="E187" i="10"/>
  <c r="E188" i="10"/>
  <c r="I190" i="10"/>
  <c r="J186" i="10" s="1"/>
  <c r="E212" i="10"/>
  <c r="E213" i="10"/>
  <c r="E214" i="10"/>
  <c r="E215" i="10"/>
  <c r="I217" i="10"/>
  <c r="J212" i="10" s="1"/>
  <c r="G251" i="10"/>
  <c r="J213" i="10" l="1"/>
  <c r="J185" i="10"/>
  <c r="M57" i="10"/>
  <c r="M49" i="10"/>
  <c r="J215" i="10"/>
  <c r="J187" i="10"/>
  <c r="M59" i="10"/>
  <c r="M51" i="10"/>
  <c r="M53" i="10"/>
  <c r="M45" i="10"/>
  <c r="J100" i="10"/>
  <c r="J96" i="10"/>
  <c r="D23" i="10"/>
  <c r="F23" i="10" s="1"/>
  <c r="J97" i="10"/>
  <c r="J158" i="10"/>
  <c r="J156" i="10"/>
  <c r="J161" i="10" s="1"/>
  <c r="J214" i="10"/>
  <c r="J217" i="10" s="1"/>
  <c r="J188" i="10"/>
  <c r="J190" i="10" s="1"/>
  <c r="J99" i="10"/>
  <c r="M58" i="10"/>
  <c r="M56" i="10"/>
  <c r="M54" i="10"/>
  <c r="M52" i="10"/>
  <c r="M50" i="10"/>
  <c r="M48" i="10"/>
  <c r="M46" i="10"/>
  <c r="F22" i="9"/>
  <c r="C23" i="9" s="1"/>
  <c r="H23" i="9"/>
  <c r="L23" i="9" s="1"/>
  <c r="I23" i="9"/>
  <c r="J23" i="9"/>
  <c r="E44" i="9"/>
  <c r="E45" i="9"/>
  <c r="E46" i="9"/>
  <c r="E47" i="9"/>
  <c r="M47" i="9"/>
  <c r="E48" i="9"/>
  <c r="E49" i="9"/>
  <c r="E50" i="9"/>
  <c r="E51" i="9"/>
  <c r="E52" i="9"/>
  <c r="E53" i="9"/>
  <c r="E54" i="9"/>
  <c r="E55" i="9"/>
  <c r="M55" i="9"/>
  <c r="E56" i="9"/>
  <c r="E57" i="9"/>
  <c r="E58" i="9"/>
  <c r="E59" i="9"/>
  <c r="J61" i="9"/>
  <c r="M44" i="9" s="1"/>
  <c r="I102" i="9"/>
  <c r="J98" i="9" s="1"/>
  <c r="J134" i="9"/>
  <c r="J139" i="9"/>
  <c r="J144" i="9"/>
  <c r="J150" i="9"/>
  <c r="E156" i="9"/>
  <c r="E157" i="9"/>
  <c r="E158" i="9"/>
  <c r="J159" i="9"/>
  <c r="I161" i="9"/>
  <c r="J157" i="9" s="1"/>
  <c r="E185" i="9"/>
  <c r="E186" i="9"/>
  <c r="E187" i="9"/>
  <c r="E188" i="9"/>
  <c r="I190" i="9"/>
  <c r="J186" i="9" s="1"/>
  <c r="E212" i="9"/>
  <c r="E213" i="9"/>
  <c r="E214" i="9"/>
  <c r="E215" i="9"/>
  <c r="I217" i="9"/>
  <c r="J212" i="9" s="1"/>
  <c r="G251" i="9"/>
  <c r="J185" i="9" l="1"/>
  <c r="M57" i="9"/>
  <c r="J187" i="9"/>
  <c r="M59" i="9"/>
  <c r="M51" i="9"/>
  <c r="M49" i="9"/>
  <c r="M53" i="9"/>
  <c r="M61" i="10"/>
  <c r="J102" i="10"/>
  <c r="J215" i="9"/>
  <c r="J156" i="9"/>
  <c r="J100" i="9"/>
  <c r="J96" i="9"/>
  <c r="E23" i="9"/>
  <c r="J213" i="9"/>
  <c r="J97" i="9"/>
  <c r="M45" i="9"/>
  <c r="M61" i="9" s="1"/>
  <c r="J158" i="9"/>
  <c r="J214" i="9"/>
  <c r="J188" i="9"/>
  <c r="J99" i="9"/>
  <c r="M58" i="9"/>
  <c r="M56" i="9"/>
  <c r="M54" i="9"/>
  <c r="M52" i="9"/>
  <c r="M50" i="9"/>
  <c r="M48" i="9"/>
  <c r="M46" i="9"/>
  <c r="D23" i="9"/>
  <c r="F23" i="9" s="1"/>
  <c r="J190" i="9" l="1"/>
  <c r="J217" i="9"/>
  <c r="J102" i="9"/>
  <c r="J161" i="9"/>
  <c r="G251" i="7"/>
  <c r="I217" i="7"/>
  <c r="J214" i="7" s="1"/>
  <c r="E215" i="7"/>
  <c r="E214" i="7"/>
  <c r="E213" i="7"/>
  <c r="E212" i="7"/>
  <c r="I190" i="7"/>
  <c r="J187" i="7" s="1"/>
  <c r="E188" i="7"/>
  <c r="E187" i="7"/>
  <c r="J186" i="7"/>
  <c r="E186" i="7"/>
  <c r="E185" i="7"/>
  <c r="I161" i="7"/>
  <c r="J159" i="7" s="1"/>
  <c r="J158" i="7"/>
  <c r="E158" i="7"/>
  <c r="J157" i="7"/>
  <c r="E157" i="7"/>
  <c r="J156" i="7"/>
  <c r="J161" i="7" s="1"/>
  <c r="E156" i="7"/>
  <c r="J150" i="7"/>
  <c r="J144" i="7"/>
  <c r="J139" i="7"/>
  <c r="J134" i="7"/>
  <c r="I102" i="7"/>
  <c r="J98" i="7" s="1"/>
  <c r="J99" i="7"/>
  <c r="J96" i="7"/>
  <c r="J61" i="7"/>
  <c r="M59" i="7" s="1"/>
  <c r="E59" i="7"/>
  <c r="E58" i="7"/>
  <c r="E57" i="7"/>
  <c r="E56" i="7"/>
  <c r="M55" i="7"/>
  <c r="E55" i="7"/>
  <c r="E54" i="7"/>
  <c r="M53" i="7"/>
  <c r="E53" i="7"/>
  <c r="E52" i="7"/>
  <c r="M51" i="7"/>
  <c r="E51" i="7"/>
  <c r="E50" i="7"/>
  <c r="M49" i="7"/>
  <c r="E49" i="7"/>
  <c r="E48" i="7"/>
  <c r="M47" i="7"/>
  <c r="E47" i="7"/>
  <c r="E46" i="7"/>
  <c r="M45" i="7"/>
  <c r="E45" i="7"/>
  <c r="E44" i="7"/>
  <c r="J23" i="7"/>
  <c r="I23" i="7"/>
  <c r="H23" i="7"/>
  <c r="F22" i="7"/>
  <c r="C23" i="7" s="1"/>
  <c r="L23" i="7" l="1"/>
  <c r="J100" i="7"/>
  <c r="J188" i="7"/>
  <c r="J97" i="7"/>
  <c r="M44" i="7"/>
  <c r="M46" i="7"/>
  <c r="M48" i="7"/>
  <c r="M50" i="7"/>
  <c r="M52" i="7"/>
  <c r="M54" i="7"/>
  <c r="M56" i="7"/>
  <c r="M58" i="7"/>
  <c r="J102" i="7"/>
  <c r="J213" i="7"/>
  <c r="J215" i="7"/>
  <c r="D23" i="7"/>
  <c r="M57" i="7"/>
  <c r="J212" i="7"/>
  <c r="E23" i="7"/>
  <c r="J185" i="7"/>
  <c r="J190" i="7" l="1"/>
  <c r="F23" i="7"/>
  <c r="J217" i="7"/>
  <c r="M61" i="7"/>
  <c r="G251" i="6"/>
  <c r="I217" i="6"/>
  <c r="J214" i="6" s="1"/>
  <c r="E215" i="6"/>
  <c r="E214" i="6"/>
  <c r="E213" i="6"/>
  <c r="E212" i="6"/>
  <c r="I190" i="6"/>
  <c r="J188" i="6" s="1"/>
  <c r="E188" i="6"/>
  <c r="E187" i="6"/>
  <c r="E186" i="6"/>
  <c r="J185" i="6"/>
  <c r="E185" i="6"/>
  <c r="I161" i="6"/>
  <c r="J159" i="6" s="1"/>
  <c r="E158" i="6"/>
  <c r="J157" i="6"/>
  <c r="E157" i="6"/>
  <c r="E156" i="6"/>
  <c r="J150" i="6"/>
  <c r="J144" i="6"/>
  <c r="J139" i="6"/>
  <c r="J134" i="6"/>
  <c r="I102" i="6"/>
  <c r="J100" i="6" s="1"/>
  <c r="J61" i="6"/>
  <c r="M58" i="6" s="1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J23" i="6"/>
  <c r="I23" i="6"/>
  <c r="H23" i="6"/>
  <c r="F22" i="6"/>
  <c r="D23" i="6" s="1"/>
  <c r="L23" i="6" l="1"/>
  <c r="E23" i="6"/>
  <c r="J156" i="6"/>
  <c r="J161" i="6" s="1"/>
  <c r="J158" i="6"/>
  <c r="M49" i="6"/>
  <c r="J97" i="6"/>
  <c r="M57" i="6"/>
  <c r="M51" i="6"/>
  <c r="M59" i="6"/>
  <c r="J187" i="6"/>
  <c r="J215" i="6"/>
  <c r="J213" i="6"/>
  <c r="M47" i="6"/>
  <c r="M55" i="6"/>
  <c r="M45" i="6"/>
  <c r="M53" i="6"/>
  <c r="C23" i="6"/>
  <c r="F23" i="6" s="1"/>
  <c r="J98" i="6"/>
  <c r="M44" i="6"/>
  <c r="M46" i="6"/>
  <c r="M48" i="6"/>
  <c r="M50" i="6"/>
  <c r="M52" i="6"/>
  <c r="M54" i="6"/>
  <c r="M56" i="6"/>
  <c r="J99" i="6"/>
  <c r="J186" i="6"/>
  <c r="J212" i="6"/>
  <c r="J96" i="6"/>
  <c r="G251" i="5"/>
  <c r="I217" i="5"/>
  <c r="J215" i="5" s="1"/>
  <c r="E215" i="5"/>
  <c r="E214" i="5"/>
  <c r="E213" i="5"/>
  <c r="E212" i="5"/>
  <c r="I190" i="5"/>
  <c r="J187" i="5" s="1"/>
  <c r="E188" i="5"/>
  <c r="E187" i="5"/>
  <c r="J186" i="5"/>
  <c r="E186" i="5"/>
  <c r="E185" i="5"/>
  <c r="I161" i="5"/>
  <c r="J159" i="5" s="1"/>
  <c r="E158" i="5"/>
  <c r="E157" i="5"/>
  <c r="E156" i="5"/>
  <c r="J150" i="5"/>
  <c r="J144" i="5"/>
  <c r="J139" i="5"/>
  <c r="J134" i="5"/>
  <c r="I102" i="5"/>
  <c r="J100" i="5" s="1"/>
  <c r="J98" i="5"/>
  <c r="J96" i="5"/>
  <c r="J61" i="5"/>
  <c r="M59" i="5" s="1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J23" i="5"/>
  <c r="I23" i="5"/>
  <c r="H23" i="5"/>
  <c r="D23" i="5"/>
  <c r="F22" i="5"/>
  <c r="C23" i="5" s="1"/>
  <c r="E23" i="5" l="1"/>
  <c r="J99" i="5"/>
  <c r="J157" i="5"/>
  <c r="J217" i="6"/>
  <c r="F23" i="5"/>
  <c r="J97" i="5"/>
  <c r="J102" i="5" s="1"/>
  <c r="L23" i="5"/>
  <c r="J188" i="5"/>
  <c r="J190" i="6"/>
  <c r="M61" i="6"/>
  <c r="J102" i="6"/>
  <c r="M44" i="5"/>
  <c r="M46" i="5"/>
  <c r="M48" i="5"/>
  <c r="M50" i="5"/>
  <c r="M52" i="5"/>
  <c r="M54" i="5"/>
  <c r="M56" i="5"/>
  <c r="M58" i="5"/>
  <c r="J212" i="5"/>
  <c r="J214" i="5"/>
  <c r="J156" i="5"/>
  <c r="J158" i="5"/>
  <c r="M45" i="5"/>
  <c r="M47" i="5"/>
  <c r="M49" i="5"/>
  <c r="M51" i="5"/>
  <c r="M53" i="5"/>
  <c r="M55" i="5"/>
  <c r="M57" i="5"/>
  <c r="J185" i="5"/>
  <c r="J190" i="5" s="1"/>
  <c r="J213" i="5"/>
  <c r="J161" i="5" l="1"/>
  <c r="J217" i="5"/>
  <c r="M61" i="5"/>
  <c r="G250" i="4" l="1"/>
  <c r="I217" i="4"/>
  <c r="J214" i="4" s="1"/>
  <c r="E215" i="4"/>
  <c r="E214" i="4"/>
  <c r="J213" i="4"/>
  <c r="E213" i="4"/>
  <c r="E212" i="4"/>
  <c r="I190" i="4"/>
  <c r="J188" i="4" s="1"/>
  <c r="E188" i="4"/>
  <c r="E187" i="4"/>
  <c r="E186" i="4"/>
  <c r="E185" i="4"/>
  <c r="I161" i="4"/>
  <c r="J158" i="4" s="1"/>
  <c r="E158" i="4"/>
  <c r="E157" i="4"/>
  <c r="E156" i="4"/>
  <c r="J150" i="4"/>
  <c r="J144" i="4"/>
  <c r="J139" i="4"/>
  <c r="J134" i="4"/>
  <c r="I102" i="4"/>
  <c r="J99" i="4" s="1"/>
  <c r="J100" i="4"/>
  <c r="J96" i="4"/>
  <c r="J102" i="4" s="1"/>
  <c r="J61" i="4"/>
  <c r="M58" i="4" s="1"/>
  <c r="M59" i="4"/>
  <c r="E59" i="4"/>
  <c r="E58" i="4"/>
  <c r="M57" i="4"/>
  <c r="E57" i="4"/>
  <c r="E56" i="4"/>
  <c r="M55" i="4"/>
  <c r="E55" i="4"/>
  <c r="E54" i="4"/>
  <c r="E53" i="4"/>
  <c r="E52" i="4"/>
  <c r="M51" i="4"/>
  <c r="E51" i="4"/>
  <c r="E50" i="4"/>
  <c r="M49" i="4"/>
  <c r="E49" i="4"/>
  <c r="E48" i="4"/>
  <c r="M47" i="4"/>
  <c r="E47" i="4"/>
  <c r="E46" i="4"/>
  <c r="M45" i="4"/>
  <c r="E45" i="4"/>
  <c r="E44" i="4"/>
  <c r="K23" i="4"/>
  <c r="J23" i="4"/>
  <c r="I23" i="4"/>
  <c r="H23" i="4"/>
  <c r="L23" i="4" s="1"/>
  <c r="F22" i="4"/>
  <c r="E23" i="4" s="1"/>
  <c r="M53" i="4" l="1"/>
  <c r="J97" i="4"/>
  <c r="J156" i="4"/>
  <c r="J161" i="4" s="1"/>
  <c r="J159" i="4"/>
  <c r="J215" i="4"/>
  <c r="J157" i="4"/>
  <c r="C23" i="4"/>
  <c r="F23" i="4" s="1"/>
  <c r="J185" i="4"/>
  <c r="J190" i="4" s="1"/>
  <c r="J187" i="4"/>
  <c r="D23" i="4"/>
  <c r="J98" i="4"/>
  <c r="M44" i="4"/>
  <c r="M61" i="4" s="1"/>
  <c r="M46" i="4"/>
  <c r="M48" i="4"/>
  <c r="M50" i="4"/>
  <c r="M52" i="4"/>
  <c r="M54" i="4"/>
  <c r="M56" i="4"/>
  <c r="J186" i="4"/>
  <c r="J212" i="4"/>
  <c r="J217" i="4" s="1"/>
  <c r="G250" i="3"/>
  <c r="I217" i="3"/>
  <c r="J215" i="3" s="1"/>
  <c r="E215" i="3"/>
  <c r="E214" i="3"/>
  <c r="J213" i="3"/>
  <c r="E213" i="3"/>
  <c r="E212" i="3"/>
  <c r="I190" i="3"/>
  <c r="J188" i="3" s="1"/>
  <c r="E188" i="3"/>
  <c r="E187" i="3"/>
  <c r="E186" i="3"/>
  <c r="E185" i="3"/>
  <c r="I161" i="3"/>
  <c r="J159" i="3" s="1"/>
  <c r="J158" i="3"/>
  <c r="E158" i="3"/>
  <c r="E157" i="3"/>
  <c r="J156" i="3"/>
  <c r="E156" i="3"/>
  <c r="J150" i="3"/>
  <c r="J144" i="3"/>
  <c r="J139" i="3"/>
  <c r="J134" i="3"/>
  <c r="I102" i="3"/>
  <c r="J99" i="3" s="1"/>
  <c r="J100" i="3"/>
  <c r="J97" i="3"/>
  <c r="J96" i="3"/>
  <c r="J61" i="3"/>
  <c r="M59" i="3" s="1"/>
  <c r="E59" i="3"/>
  <c r="E58" i="3"/>
  <c r="E57" i="3"/>
  <c r="E56" i="3"/>
  <c r="E55" i="3"/>
  <c r="E54" i="3"/>
  <c r="E53" i="3"/>
  <c r="E52" i="3"/>
  <c r="E51" i="3"/>
  <c r="E50" i="3"/>
  <c r="M49" i="3"/>
  <c r="E49" i="3"/>
  <c r="E48" i="3"/>
  <c r="M47" i="3"/>
  <c r="E47" i="3"/>
  <c r="E46" i="3"/>
  <c r="M45" i="3"/>
  <c r="E45" i="3"/>
  <c r="E44" i="3"/>
  <c r="L22" i="3"/>
  <c r="J23" i="3" s="1"/>
  <c r="F22" i="3"/>
  <c r="E23" i="3" s="1"/>
  <c r="J98" i="3" l="1"/>
  <c r="J212" i="3"/>
  <c r="J217" i="3" s="1"/>
  <c r="J214" i="3"/>
  <c r="D23" i="3"/>
  <c r="J102" i="3"/>
  <c r="M44" i="3"/>
  <c r="M46" i="3"/>
  <c r="M48" i="3"/>
  <c r="M50" i="3"/>
  <c r="J157" i="3"/>
  <c r="J161" i="3" s="1"/>
  <c r="I23" i="3"/>
  <c r="K23" i="3"/>
  <c r="C23" i="3"/>
  <c r="F23" i="3" s="1"/>
  <c r="H23" i="3"/>
  <c r="M51" i="3"/>
  <c r="M52" i="3"/>
  <c r="M53" i="3"/>
  <c r="M54" i="3"/>
  <c r="M55" i="3"/>
  <c r="M56" i="3"/>
  <c r="M57" i="3"/>
  <c r="M58" i="3"/>
  <c r="J185" i="3"/>
  <c r="J186" i="3"/>
  <c r="J187" i="3"/>
  <c r="L23" i="3" l="1"/>
  <c r="M61" i="3"/>
  <c r="J190" i="3"/>
  <c r="G250" i="2" l="1"/>
  <c r="I217" i="2"/>
  <c r="J215" i="2" s="1"/>
  <c r="E215" i="2"/>
  <c r="E214" i="2"/>
  <c r="J213" i="2"/>
  <c r="E213" i="2"/>
  <c r="E212" i="2"/>
  <c r="I190" i="2"/>
  <c r="J188" i="2" s="1"/>
  <c r="E188" i="2"/>
  <c r="E187" i="2"/>
  <c r="E186" i="2"/>
  <c r="E185" i="2"/>
  <c r="I161" i="2"/>
  <c r="J159" i="2" s="1"/>
  <c r="J158" i="2"/>
  <c r="E158" i="2"/>
  <c r="J157" i="2"/>
  <c r="E157" i="2"/>
  <c r="J156" i="2"/>
  <c r="E156" i="2"/>
  <c r="J150" i="2"/>
  <c r="J144" i="2"/>
  <c r="J139" i="2"/>
  <c r="J134" i="2"/>
  <c r="I102" i="2"/>
  <c r="J98" i="2" s="1"/>
  <c r="J96" i="2"/>
  <c r="J61" i="2"/>
  <c r="M59" i="2" s="1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M44" i="2"/>
  <c r="E44" i="2"/>
  <c r="L22" i="2"/>
  <c r="J23" i="2" s="1"/>
  <c r="F22" i="2"/>
  <c r="E23" i="2" s="1"/>
  <c r="J99" i="2" l="1"/>
  <c r="J161" i="2"/>
  <c r="J212" i="2"/>
  <c r="J214" i="2"/>
  <c r="J100" i="2"/>
  <c r="J97" i="2"/>
  <c r="J102" i="2" s="1"/>
  <c r="D23" i="2"/>
  <c r="I23" i="2"/>
  <c r="K23" i="2"/>
  <c r="C23" i="2"/>
  <c r="H23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J185" i="2"/>
  <c r="J186" i="2"/>
  <c r="J187" i="2"/>
  <c r="J217" i="2" l="1"/>
  <c r="M61" i="2"/>
  <c r="L23" i="2"/>
  <c r="F23" i="2"/>
  <c r="J190" i="2"/>
  <c r="J139" i="1" l="1"/>
  <c r="E49" i="1"/>
  <c r="J150" i="1"/>
  <c r="G250" i="1"/>
  <c r="J61" i="1" l="1"/>
  <c r="F22" i="1" l="1"/>
  <c r="I161" i="1"/>
  <c r="J159" i="1" s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E215" i="1"/>
  <c r="E214" i="1"/>
  <c r="E213" i="1"/>
  <c r="E212" i="1"/>
  <c r="E188" i="1"/>
  <c r="E187" i="1"/>
  <c r="E186" i="1"/>
  <c r="E185" i="1"/>
  <c r="E158" i="1"/>
  <c r="E157" i="1"/>
  <c r="E156" i="1"/>
  <c r="J144" i="1"/>
  <c r="J134" i="1"/>
  <c r="M56" i="1"/>
  <c r="D23" i="1" l="1"/>
  <c r="E23" i="1"/>
  <c r="C23" i="1"/>
  <c r="M46" i="1"/>
  <c r="M49" i="1"/>
  <c r="M51" i="1"/>
  <c r="M54" i="1"/>
  <c r="M57" i="1"/>
  <c r="M59" i="1"/>
  <c r="M45" i="1"/>
  <c r="M47" i="1"/>
  <c r="M50" i="1"/>
  <c r="M53" i="1"/>
  <c r="M55" i="1"/>
  <c r="M58" i="1"/>
  <c r="M44" i="1"/>
  <c r="M48" i="1"/>
  <c r="M52" i="1"/>
  <c r="L22" i="1"/>
  <c r="I23" i="1" s="1"/>
  <c r="I217" i="1"/>
  <c r="J215" i="1" s="1"/>
  <c r="I102" i="1"/>
  <c r="J99" i="1" s="1"/>
  <c r="I190" i="1"/>
  <c r="J185" i="1" s="1"/>
  <c r="F23" i="1" l="1"/>
  <c r="K23" i="1"/>
  <c r="H23" i="1"/>
  <c r="J23" i="1"/>
  <c r="J186" i="1"/>
  <c r="J213" i="1"/>
  <c r="J214" i="1"/>
  <c r="J212" i="1"/>
  <c r="J98" i="1"/>
  <c r="J97" i="1"/>
  <c r="J188" i="1"/>
  <c r="J187" i="1"/>
  <c r="J96" i="1"/>
  <c r="J100" i="1"/>
  <c r="M61" i="1"/>
  <c r="L23" i="1" l="1"/>
  <c r="J190" i="1"/>
  <c r="J217" i="1"/>
  <c r="J102" i="1"/>
  <c r="J157" i="1" l="1"/>
  <c r="J158" i="1"/>
  <c r="J156" i="1"/>
  <c r="J161" i="1" l="1"/>
</calcChain>
</file>

<file path=xl/sharedStrings.xml><?xml version="1.0" encoding="utf-8"?>
<sst xmlns="http://schemas.openxmlformats.org/spreadsheetml/2006/main" count="645" uniqueCount="59">
  <si>
    <t>SOLICITUDES POR TIPO</t>
  </si>
  <si>
    <t>SOLICITUD POR GÉNERO</t>
  </si>
  <si>
    <t>INFOMEX</t>
  </si>
  <si>
    <t>MANUALES</t>
  </si>
  <si>
    <t>CORREO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</si>
  <si>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</si>
  <si>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</si>
  <si>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</si>
  <si>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</si>
  <si>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</si>
  <si>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</si>
  <si>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</si>
  <si>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</si>
  <si>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</si>
  <si>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</si>
  <si>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ACTUALIZACIONES EN EL PORTAL</t>
  </si>
  <si>
    <t>PORTAL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</si>
  <si>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</si>
  <si>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</si>
  <si>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</si>
  <si>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</si>
  <si>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</si>
  <si>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</si>
  <si>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VIA CORREO ELECTRONICO</t>
  </si>
  <si>
    <t>VÍA INFOMEX</t>
  </si>
  <si>
    <t>FORMATO DIGITAL</t>
  </si>
  <si>
    <t>CONSULTA DIRECTA</t>
  </si>
  <si>
    <t>CONFIDENCIAL</t>
  </si>
  <si>
    <t>REPRODUCCIÓN DE DOCUMENTOS (COPIA SIMPLE, COPIA CERTIFICADA, PLANO SIMPLE Y PLANO CERTIFICADO)</t>
  </si>
  <si>
    <t xml:space="preserve">UNIDAD DE TRANSPARENCIA Sistema DIF Zapopan </t>
  </si>
  <si>
    <t>SOLICITUDES CONTESTADAS POR DIRECCION O DEPARTAMENTO</t>
  </si>
  <si>
    <t>Presidencia</t>
  </si>
  <si>
    <t>Dirección General</t>
  </si>
  <si>
    <t>Dirección Jurídica</t>
  </si>
  <si>
    <t>Dirección de Servicios</t>
  </si>
  <si>
    <t>Dirección de Programas</t>
  </si>
  <si>
    <t>Contraloría</t>
  </si>
  <si>
    <t>Dirección de Planeación</t>
  </si>
  <si>
    <t>Dirección de Administración y Finanzas</t>
  </si>
  <si>
    <t>Fundamental</t>
  </si>
  <si>
    <t>Debido a que las solicitudes de información se envían a diversas de direcciones, el número no es coincidente con el total de solicitudes respondidas en el mes</t>
  </si>
  <si>
    <t>SOLICITUDES REMITIDAS POR EL ITEI U OTROS SUJETOS OBLIGADOS</t>
  </si>
  <si>
    <t xml:space="preserve">  </t>
  </si>
  <si>
    <t xml:space="preserve">Relaciones Públicas y Recaudación de Fondos </t>
  </si>
  <si>
    <t>Unidad de Transparencia</t>
  </si>
  <si>
    <t>SOLICITUDES REMITIDAS POR OTROS SUJETOS OBLIGADOS</t>
  </si>
  <si>
    <t xml:space="preserve"> </t>
  </si>
  <si>
    <t>INFORMACIÓN ESTADÍSTICA A ENERO 2020</t>
  </si>
  <si>
    <t>INFORMACIÓN ESTADÍSTICA A FEBRERO 2020</t>
  </si>
  <si>
    <t>INFORMACIÓN ESTADÍSTICA A MARZO 2020</t>
  </si>
  <si>
    <t>INFORMACIÓN ESTADÍSTICA A MAYO 2020</t>
  </si>
  <si>
    <t>INFORMACIÓN ESTADÍSTICA A JUNIO 2020</t>
  </si>
  <si>
    <t>Coordinación de Archivo</t>
  </si>
  <si>
    <t>INFORMACIÓN ESTADÍSTICA A JULIO 2020</t>
  </si>
  <si>
    <t>INFORMACIÓN ESTADÍSTICA A AGOSTO 2020</t>
  </si>
  <si>
    <t>INFORMACIÓN ESTADÍSTICA A SEPTIEMBRE 2020</t>
  </si>
  <si>
    <t>INFORMACIÓN ESTADÍSTICA A OCTUBRE 2020</t>
  </si>
  <si>
    <t>INFORMACIÓN ESTADÍSTICA A NOVIEMBRE 2020</t>
  </si>
  <si>
    <t>INFORMACIÓN ESTADÍSTICA A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</si>
</sst>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2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3" xfId="0" applyFill="1" applyBorder="1"/>
    <xf numFmtId="0" fontId="3" fillId="4" borderId="6" xfId="0" applyFont="1" applyFill="1" applyBorder="1" applyAlignment="1"/>
    <xf numFmtId="0" fontId="0" fillId="5" borderId="0" xfId="0" applyFill="1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9" fontId="5" fillId="7" borderId="10" xfId="0" applyNumberFormat="1" applyFont="1" applyFill="1" applyBorder="1" applyAlignment="1">
      <alignment horizontal="center"/>
    </xf>
    <xf numFmtId="0" fontId="0" fillId="5" borderId="0" xfId="0" applyFill="1" applyAlignment="1"/>
    <xf numFmtId="0" fontId="7" fillId="2" borderId="0" xfId="0" applyFont="1" applyFill="1"/>
    <xf numFmtId="0" fontId="7" fillId="5" borderId="0" xfId="0" applyFont="1" applyFill="1"/>
    <xf numFmtId="0" fontId="7" fillId="0" borderId="0" xfId="0" applyFont="1"/>
    <xf numFmtId="9" fontId="0" fillId="7" borderId="11" xfId="1" applyFont="1" applyFill="1" applyBorder="1" applyAlignment="1">
      <alignment wrapText="1"/>
    </xf>
    <xf numFmtId="0" fontId="5" fillId="7" borderId="10" xfId="0" applyFont="1" applyFill="1" applyBorder="1"/>
    <xf numFmtId="9" fontId="5" fillId="7" borderId="10" xfId="0" applyNumberFormat="1" applyFont="1" applyFill="1" applyBorder="1"/>
    <xf numFmtId="0" fontId="0" fillId="7" borderId="13" xfId="0" applyFill="1" applyBorder="1" applyAlignment="1">
      <alignment horizontal="center"/>
    </xf>
    <xf numFmtId="0" fontId="2" fillId="7" borderId="10" xfId="0" applyFont="1" applyFill="1" applyBorder="1"/>
    <xf numFmtId="0" fontId="0" fillId="7" borderId="14" xfId="0" applyFill="1" applyBorder="1" applyAlignment="1">
      <alignment horizontal="center" wrapText="1"/>
    </xf>
    <xf numFmtId="0" fontId="0" fillId="7" borderId="15" xfId="0" applyFill="1" applyBorder="1" applyAlignment="1">
      <alignment horizontal="center" wrapText="1"/>
    </xf>
    <xf numFmtId="9" fontId="0" fillId="7" borderId="17" xfId="1" applyFont="1" applyFill="1" applyBorder="1" applyAlignment="1">
      <alignment horizontal="right" wrapText="1"/>
    </xf>
    <xf numFmtId="9" fontId="0" fillId="7" borderId="11" xfId="1" applyFont="1" applyFill="1" applyBorder="1" applyAlignment="1">
      <alignment horizontal="right" wrapText="1"/>
    </xf>
    <xf numFmtId="0" fontId="0" fillId="7" borderId="7" xfId="0" applyFill="1" applyBorder="1" applyAlignment="1">
      <alignment horizontal="center" wrapText="1"/>
    </xf>
    <xf numFmtId="9" fontId="0" fillId="7" borderId="10" xfId="1" applyFont="1" applyFill="1" applyBorder="1" applyAlignment="1">
      <alignment horizontal="right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Border="1" applyAlignment="1">
      <alignment horizontal="left" wrapText="1"/>
    </xf>
    <xf numFmtId="9" fontId="5" fillId="7" borderId="10" xfId="1" applyFont="1" applyFill="1" applyBorder="1" applyAlignment="1">
      <alignment horizontal="right" wrapText="1"/>
    </xf>
    <xf numFmtId="0" fontId="2" fillId="5" borderId="0" xfId="0" applyFont="1" applyFill="1" applyAlignment="1">
      <alignment horizontal="center"/>
    </xf>
    <xf numFmtId="9" fontId="0" fillId="7" borderId="17" xfId="1" applyFont="1" applyFill="1" applyBorder="1" applyAlignment="1">
      <alignment wrapText="1"/>
    </xf>
    <xf numFmtId="9" fontId="0" fillId="7" borderId="10" xfId="1" applyFont="1" applyFill="1" applyBorder="1" applyAlignment="1">
      <alignment wrapText="1"/>
    </xf>
    <xf numFmtId="0" fontId="0" fillId="5" borderId="0" xfId="0" applyFill="1" applyBorder="1" applyAlignment="1">
      <alignment horizontal="center" wrapText="1"/>
    </xf>
    <xf numFmtId="0" fontId="0" fillId="5" borderId="0" xfId="0" applyFill="1" applyBorder="1" applyAlignment="1">
      <alignment horizontal="left" wrapText="1"/>
    </xf>
    <xf numFmtId="0" fontId="2" fillId="5" borderId="0" xfId="0" applyFont="1" applyFill="1"/>
    <xf numFmtId="0" fontId="0" fillId="7" borderId="16" xfId="0" applyFill="1" applyBorder="1" applyAlignment="1"/>
    <xf numFmtId="0" fontId="0" fillId="7" borderId="8" xfId="0" applyFill="1" applyBorder="1" applyAlignment="1"/>
    <xf numFmtId="0" fontId="0" fillId="7" borderId="9" xfId="0" applyFill="1" applyBorder="1" applyAlignment="1"/>
    <xf numFmtId="0" fontId="0" fillId="5" borderId="0" xfId="0" applyFill="1" applyAlignment="1">
      <alignment horizontal="left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0" fillId="5" borderId="0" xfId="0" applyFill="1" applyBorder="1"/>
    <xf numFmtId="0" fontId="6" fillId="5" borderId="0" xfId="2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8" borderId="0" xfId="0" applyFill="1"/>
    <xf numFmtId="0" fontId="5" fillId="4" borderId="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6" fillId="7" borderId="10" xfId="2" applyFont="1" applyFill="1" applyBorder="1" applyAlignment="1">
      <alignment horizontal="center"/>
    </xf>
    <xf numFmtId="0" fontId="5" fillId="7" borderId="10" xfId="0" applyFont="1" applyFill="1" applyBorder="1" applyAlignment="1"/>
    <xf numFmtId="9" fontId="0" fillId="5" borderId="0" xfId="1" applyFont="1" applyFill="1" applyBorder="1" applyAlignment="1">
      <alignment wrapText="1"/>
    </xf>
    <xf numFmtId="9" fontId="5" fillId="5" borderId="0" xfId="0" applyNumberFormat="1" applyFont="1" applyFill="1" applyBorder="1"/>
    <xf numFmtId="0" fontId="0" fillId="5" borderId="0" xfId="0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9" fontId="0" fillId="5" borderId="0" xfId="1" applyFont="1" applyFill="1" applyBorder="1" applyAlignment="1">
      <alignment horizontal="right" wrapText="1"/>
    </xf>
    <xf numFmtId="9" fontId="5" fillId="5" borderId="0" xfId="1" applyFont="1" applyFill="1" applyBorder="1" applyAlignment="1">
      <alignment horizontal="right" wrapText="1"/>
    </xf>
    <xf numFmtId="0" fontId="4" fillId="5" borderId="0" xfId="0" applyFont="1" applyFill="1" applyBorder="1" applyAlignment="1">
      <alignment vertical="center" wrapText="1"/>
    </xf>
    <xf numFmtId="0" fontId="0" fillId="5" borderId="0" xfId="0" applyFill="1" applyBorder="1" applyAlignment="1"/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0" borderId="0" xfId="0" applyFill="1"/>
    <xf numFmtId="0" fontId="11" fillId="5" borderId="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2" fillId="7" borderId="10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2" fillId="5" borderId="0" xfId="0" applyFont="1" applyFill="1"/>
    <xf numFmtId="9" fontId="12" fillId="7" borderId="10" xfId="1" applyFont="1" applyFill="1" applyBorder="1" applyAlignment="1">
      <alignment horizontal="center"/>
    </xf>
    <xf numFmtId="9" fontId="12" fillId="7" borderId="7" xfId="1" applyFont="1" applyFill="1" applyBorder="1" applyAlignment="1">
      <alignment horizontal="center" vertical="center"/>
    </xf>
    <xf numFmtId="9" fontId="12" fillId="7" borderId="7" xfId="1" applyFont="1" applyFill="1" applyBorder="1" applyAlignment="1">
      <alignment horizontal="center"/>
    </xf>
    <xf numFmtId="9" fontId="11" fillId="7" borderId="10" xfId="0" applyNumberFormat="1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0" fontId="15" fillId="7" borderId="4" xfId="2" applyFont="1" applyFill="1" applyBorder="1" applyAlignment="1"/>
    <xf numFmtId="0" fontId="15" fillId="7" borderId="5" xfId="2" applyFont="1" applyFill="1" applyBorder="1" applyAlignment="1"/>
    <xf numFmtId="0" fontId="15" fillId="7" borderId="6" xfId="2" applyFont="1" applyFill="1" applyBorder="1" applyAlignment="1"/>
    <xf numFmtId="9" fontId="12" fillId="7" borderId="24" xfId="1" applyFont="1" applyFill="1" applyBorder="1" applyAlignment="1">
      <alignment horizontal="center"/>
    </xf>
    <xf numFmtId="0" fontId="15" fillId="7" borderId="7" xfId="2" applyFont="1" applyFill="1" applyBorder="1" applyAlignment="1"/>
    <xf numFmtId="0" fontId="15" fillId="7" borderId="8" xfId="2" applyFont="1" applyFill="1" applyBorder="1" applyAlignment="1"/>
    <xf numFmtId="0" fontId="15" fillId="7" borderId="9" xfId="2" applyFont="1" applyFill="1" applyBorder="1" applyAlignment="1"/>
    <xf numFmtId="0" fontId="15" fillId="7" borderId="2" xfId="2" applyFont="1" applyFill="1" applyBorder="1" applyAlignment="1"/>
    <xf numFmtId="0" fontId="15" fillId="7" borderId="2" xfId="2" applyFont="1" applyFill="1" applyBorder="1" applyAlignment="1">
      <alignment horizontal="left"/>
    </xf>
    <xf numFmtId="0" fontId="15" fillId="7" borderId="3" xfId="2" applyFont="1" applyFill="1" applyBorder="1" applyAlignment="1">
      <alignment horizontal="left"/>
    </xf>
    <xf numFmtId="0" fontId="16" fillId="7" borderId="2" xfId="2" applyFont="1" applyFill="1" applyBorder="1" applyAlignment="1"/>
    <xf numFmtId="0" fontId="18" fillId="7" borderId="7" xfId="0" applyFont="1" applyFill="1" applyBorder="1"/>
    <xf numFmtId="0" fontId="18" fillId="7" borderId="8" xfId="0" applyFont="1" applyFill="1" applyBorder="1"/>
    <xf numFmtId="0" fontId="13" fillId="7" borderId="8" xfId="0" applyFont="1" applyFill="1" applyBorder="1" applyAlignment="1"/>
    <xf numFmtId="0" fontId="18" fillId="7" borderId="10" xfId="0" applyFont="1" applyFill="1" applyBorder="1" applyAlignment="1">
      <alignment horizontal="center"/>
    </xf>
    <xf numFmtId="9" fontId="13" fillId="7" borderId="17" xfId="1" applyFont="1" applyFill="1" applyBorder="1" applyAlignment="1">
      <alignment wrapText="1"/>
    </xf>
    <xf numFmtId="0" fontId="14" fillId="7" borderId="7" xfId="2" applyFont="1" applyFill="1" applyBorder="1"/>
    <xf numFmtId="0" fontId="14" fillId="7" borderId="8" xfId="2" applyFont="1" applyFill="1" applyBorder="1"/>
    <xf numFmtId="0" fontId="14" fillId="7" borderId="10" xfId="2" applyFont="1" applyFill="1" applyBorder="1" applyAlignment="1">
      <alignment horizontal="center"/>
    </xf>
    <xf numFmtId="9" fontId="13" fillId="7" borderId="9" xfId="1" applyFont="1" applyFill="1" applyBorder="1" applyAlignment="1">
      <alignment wrapText="1"/>
    </xf>
    <xf numFmtId="0" fontId="13" fillId="0" borderId="0" xfId="0" applyFont="1"/>
    <xf numFmtId="0" fontId="13" fillId="5" borderId="0" xfId="0" applyFont="1" applyFill="1"/>
    <xf numFmtId="0" fontId="19" fillId="5" borderId="0" xfId="0" applyFont="1" applyFill="1"/>
    <xf numFmtId="0" fontId="20" fillId="5" borderId="0" xfId="0" applyFont="1" applyFill="1" applyAlignment="1">
      <alignment horizontal="right"/>
    </xf>
    <xf numFmtId="0" fontId="20" fillId="7" borderId="10" xfId="0" applyFont="1" applyFill="1" applyBorder="1" applyAlignment="1">
      <alignment wrapText="1"/>
    </xf>
    <xf numFmtId="0" fontId="20" fillId="7" borderId="10" xfId="0" applyFont="1" applyFill="1" applyBorder="1" applyAlignment="1">
      <alignment horizontal="center"/>
    </xf>
    <xf numFmtId="9" fontId="20" fillId="7" borderId="10" xfId="0" applyNumberFormat="1" applyFont="1" applyFill="1" applyBorder="1"/>
    <xf numFmtId="0" fontId="13" fillId="5" borderId="0" xfId="0" applyFont="1" applyFill="1" applyAlignment="1">
      <alignment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wrapText="1"/>
    </xf>
    <xf numFmtId="0" fontId="2" fillId="7" borderId="24" xfId="0" applyFont="1" applyFill="1" applyBorder="1"/>
    <xf numFmtId="0" fontId="6" fillId="5" borderId="0" xfId="2" applyFont="1" applyFill="1" applyBorder="1" applyAlignment="1">
      <alignment horizontal="left" wrapText="1"/>
    </xf>
    <xf numFmtId="0" fontId="6" fillId="7" borderId="22" xfId="2" applyFont="1" applyFill="1" applyBorder="1" applyAlignment="1">
      <alignment horizontal="left" wrapText="1"/>
    </xf>
    <xf numFmtId="0" fontId="6" fillId="7" borderId="2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 wrapText="1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12" fillId="7" borderId="7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6" fillId="5" borderId="0" xfId="2" applyFont="1" applyFill="1" applyBorder="1" applyAlignment="1">
      <alignment horizontal="left" wrapText="1"/>
    </xf>
    <xf numFmtId="0" fontId="12" fillId="7" borderId="7" xfId="0" applyFont="1" applyFill="1" applyBorder="1" applyAlignment="1">
      <alignment horizontal="center"/>
    </xf>
    <xf numFmtId="0" fontId="0" fillId="7" borderId="7" xfId="0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12" fillId="7" borderId="7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12" fillId="7" borderId="7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6" fillId="5" borderId="0" xfId="2" applyFont="1" applyFill="1" applyBorder="1" applyAlignment="1">
      <alignment horizontal="left" wrapText="1"/>
    </xf>
    <xf numFmtId="0" fontId="12" fillId="7" borderId="7" xfId="0" applyFont="1" applyFill="1" applyBorder="1" applyAlignment="1">
      <alignment horizontal="center"/>
    </xf>
    <xf numFmtId="0" fontId="0" fillId="7" borderId="7" xfId="0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12" fillId="7" borderId="7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12" fillId="7" borderId="7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6" fillId="5" borderId="0" xfId="2" applyFont="1" applyFill="1" applyBorder="1" applyAlignment="1">
      <alignment horizontal="left" wrapText="1"/>
    </xf>
    <xf numFmtId="0" fontId="12" fillId="7" borderId="7" xfId="0" applyFont="1" applyFill="1" applyBorder="1" applyAlignment="1">
      <alignment horizontal="center"/>
    </xf>
    <xf numFmtId="0" fontId="0" fillId="7" borderId="7" xfId="0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12" fillId="7" borderId="7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8" fillId="7" borderId="7" xfId="2" applyFont="1" applyFill="1" applyBorder="1" applyAlignment="1">
      <alignment horizontal="center"/>
    </xf>
    <xf numFmtId="0" fontId="8" fillId="7" borderId="9" xfId="2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6" fillId="7" borderId="19" xfId="2" applyFont="1" applyFill="1" applyBorder="1" applyAlignment="1">
      <alignment horizontal="left" wrapText="1"/>
    </xf>
    <xf numFmtId="0" fontId="6" fillId="7" borderId="21" xfId="2" applyFont="1" applyFill="1" applyBorder="1" applyAlignment="1">
      <alignment horizontal="left" wrapText="1"/>
    </xf>
    <xf numFmtId="0" fontId="0" fillId="7" borderId="20" xfId="0" applyFill="1" applyBorder="1" applyAlignment="1">
      <alignment horizontal="left"/>
    </xf>
    <xf numFmtId="0" fontId="0" fillId="7" borderId="22" xfId="0" applyFill="1" applyBorder="1" applyAlignment="1">
      <alignment horizontal="left"/>
    </xf>
    <xf numFmtId="0" fontId="4" fillId="6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4" fillId="6" borderId="2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4" fillId="7" borderId="7" xfId="2" applyFont="1" applyFill="1" applyBorder="1" applyAlignment="1">
      <alignment horizontal="left" vertical="center" wrapText="1"/>
    </xf>
    <xf numFmtId="0" fontId="14" fillId="7" borderId="8" xfId="2" applyFont="1" applyFill="1" applyBorder="1" applyAlignment="1">
      <alignment horizontal="left" vertical="center" wrapText="1"/>
    </xf>
    <xf numFmtId="0" fontId="14" fillId="7" borderId="9" xfId="2" applyFont="1" applyFill="1" applyBorder="1" applyAlignment="1">
      <alignment horizontal="left" vertical="center" wrapText="1"/>
    </xf>
    <xf numFmtId="0" fontId="0" fillId="7" borderId="26" xfId="0" applyFill="1" applyBorder="1" applyAlignment="1">
      <alignment horizontal="center" wrapText="1"/>
    </xf>
    <xf numFmtId="0" fontId="0" fillId="7" borderId="27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</cellXfs>
  <cellStyles count="18"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2" xfId="2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253342104"/>
        <c:axId val="253342496"/>
        <c:axId val="0"/>
      </c:bar3DChart>
      <c:catAx>
        <c:axId val="253342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53342496"/>
        <c:crosses val="autoZero"/>
        <c:auto val="1"/>
        <c:lblAlgn val="ctr"/>
        <c:lblOffset val="100"/>
        <c:noMultiLvlLbl val="0"/>
      </c:catAx>
      <c:valAx>
        <c:axId val="2533424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3342104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254073440"/>
        <c:axId val="254073832"/>
        <c:axId val="0"/>
      </c:bar3DChart>
      <c:catAx>
        <c:axId val="254073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54073832"/>
        <c:crosses val="autoZero"/>
        <c:auto val="1"/>
        <c:lblAlgn val="ctr"/>
        <c:lblOffset val="100"/>
        <c:noMultiLvlLbl val="0"/>
      </c:catAx>
      <c:valAx>
        <c:axId val="254073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4073440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Febrero 2020'!$D$95:$J$95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Febrero 2020'!$G$96:$G$100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Febrero 2020'!$H$96:$H$100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9FD-44D1-8284-BDCBB6234540}"/>
                </c:ext>
                <c:ext xmlns:c15="http://schemas.microsoft.com/office/drawing/2012/chart" uri="{CE6537A1-D6FC-4f65-9D91-7224C49458BB}"/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Febrero 2020'!$I$96:$I$100</c:f>
              <c:numCache>
                <c:formatCode>General</c:formatCode>
                <c:ptCount val="5"/>
                <c:pt idx="0">
                  <c:v>20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4595008"/>
        <c:axId val="254595400"/>
        <c:axId val="0"/>
      </c:bar3DChart>
      <c:catAx>
        <c:axId val="2545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254595400"/>
        <c:crosses val="autoZero"/>
        <c:auto val="1"/>
        <c:lblAlgn val="ctr"/>
        <c:lblOffset val="100"/>
        <c:noMultiLvlLbl val="0"/>
      </c:catAx>
      <c:valAx>
        <c:axId val="2545954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459500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Febrero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Febrero 2020'!$F$156:$F$159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Febrero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Febrero 2020'!$H$156:$H$159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Febrero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Febrero 2020'!$G$156:$G$159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AA-49A9-867F-1A2C4C9CBF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Febrero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Febrero 2020'!$I$156:$I$159</c:f>
              <c:numCache>
                <c:formatCode>General</c:formatCode>
                <c:ptCount val="4"/>
                <c:pt idx="0">
                  <c:v>31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Febrero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Febrero 2020'!$J$156:$J$159</c:f>
              <c:numCache>
                <c:formatCode>0%</c:formatCode>
                <c:ptCount val="4"/>
                <c:pt idx="0">
                  <c:v>0.86111111111111116</c:v>
                </c:pt>
                <c:pt idx="1">
                  <c:v>8.3333333333333329E-2</c:v>
                </c:pt>
                <c:pt idx="2">
                  <c:v>5.5555555555555552E-2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254596184"/>
        <c:axId val="254596576"/>
        <c:axId val="0"/>
      </c:bar3DChart>
      <c:catAx>
        <c:axId val="25459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254596576"/>
        <c:crosses val="autoZero"/>
        <c:auto val="1"/>
        <c:lblAlgn val="ctr"/>
        <c:lblOffset val="100"/>
        <c:noMultiLvlLbl val="0"/>
      </c:catAx>
      <c:valAx>
        <c:axId val="254596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4596184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Febrero 2020'!$F$212:$F$215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Febrero 2020'!$G$212:$G$215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Febrero 2020'!$H$212:$H$215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Febrero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Febrero 2020'!$I$212:$I$215</c:f>
              <c:numCache>
                <c:formatCode>General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Febrero 2020'!$J$212:$J$215</c:f>
              <c:numCache>
                <c:formatCode>0%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4597360"/>
        <c:axId val="254597752"/>
        <c:axId val="0"/>
      </c:bar3DChart>
      <c:catAx>
        <c:axId val="25459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4597752"/>
        <c:crosses val="autoZero"/>
        <c:auto val="1"/>
        <c:lblAlgn val="ctr"/>
        <c:lblOffset val="100"/>
        <c:noMultiLvlLbl val="0"/>
      </c:catAx>
      <c:valAx>
        <c:axId val="254597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4597360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Febrero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Febrero 2020'!$C$22:$E$22</c:f>
              <c:numCache>
                <c:formatCode>General</c:formatCode>
                <c:ptCount val="3"/>
                <c:pt idx="0">
                  <c:v>20</c:v>
                </c:pt>
                <c:pt idx="1">
                  <c:v>1</c:v>
                </c:pt>
                <c:pt idx="2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F5E-49CF-BBAA-7BB26067B11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Febrero 2020'!$C$23:$E$23</c:f>
              <c:numCache>
                <c:formatCode>0%</c:formatCode>
                <c:ptCount val="3"/>
                <c:pt idx="0">
                  <c:v>0.5</c:v>
                </c:pt>
                <c:pt idx="1">
                  <c:v>2.5000000000000001E-2</c:v>
                </c:pt>
                <c:pt idx="2">
                  <c:v>0.47499999999999998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4598536"/>
        <c:axId val="254865352"/>
        <c:axId val="0"/>
      </c:bar3DChart>
      <c:catAx>
        <c:axId val="254598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4865352"/>
        <c:crosses val="autoZero"/>
        <c:auto val="1"/>
        <c:lblAlgn val="ctr"/>
        <c:lblOffset val="100"/>
        <c:noMultiLvlLbl val="0"/>
      </c:catAx>
      <c:valAx>
        <c:axId val="254865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4598536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GÉNERO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Febrero 2020'!$H$20:$O$20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Febrero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Febrero 2020'!$H$22:$K$22</c:f>
              <c:numCache>
                <c:formatCode>General</c:formatCode>
                <c:ptCount val="4"/>
                <c:pt idx="0">
                  <c:v>14</c:v>
                </c:pt>
                <c:pt idx="1">
                  <c:v>21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D75-4E5B-84EF-562D2C4666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Febrero 2020'!$H$23:$K$23</c:f>
              <c:numCache>
                <c:formatCode>0%</c:formatCode>
                <c:ptCount val="4"/>
                <c:pt idx="0">
                  <c:v>0.35</c:v>
                </c:pt>
                <c:pt idx="1">
                  <c:v>0.52500000000000002</c:v>
                </c:pt>
                <c:pt idx="2">
                  <c:v>0</c:v>
                </c:pt>
                <c:pt idx="3">
                  <c:v>0.125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4866136"/>
        <c:axId val="254866528"/>
        <c:axId val="0"/>
      </c:bar3DChart>
      <c:catAx>
        <c:axId val="25486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4866528"/>
        <c:crosses val="autoZero"/>
        <c:auto val="1"/>
        <c:lblAlgn val="ctr"/>
        <c:lblOffset val="100"/>
        <c:noMultiLvlLbl val="0"/>
      </c:catAx>
      <c:valAx>
        <c:axId val="2548665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4866136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Febrero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Febrero 2020'!$G$185:$G$188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Febrero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Febrero 2020'!$H$185:$H$188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Febrero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Febrero 2020'!$I$185:$I$188</c:f>
              <c:numCache>
                <c:formatCode>General</c:formatCode>
                <c:ptCount val="4"/>
                <c:pt idx="0">
                  <c:v>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D58-4D4F-A685-CC3CF80385C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Febrero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Febrero 2020'!$J$185:$J$188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4867312"/>
        <c:axId val="254867704"/>
        <c:axId val="0"/>
      </c:bar3DChart>
      <c:catAx>
        <c:axId val="254867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254867704"/>
        <c:crosses val="autoZero"/>
        <c:auto val="1"/>
        <c:lblAlgn val="ctr"/>
        <c:lblOffset val="100"/>
        <c:noMultiLvlLbl val="0"/>
      </c:catAx>
      <c:valAx>
        <c:axId val="254867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486731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Febrero 2020'!$E$239:$E$249</c:f>
              <c:strCache>
                <c:ptCount val="11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</c:strCache>
            </c:strRef>
          </c:cat>
          <c:val>
            <c:numRef>
              <c:f>'Estadisticas a Febrero 2020'!$F$239:$F$249</c:f>
              <c:numCache>
                <c:formatCode>General</c:formatCode>
                <c:ptCount val="1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Febrero 2020'!$E$239:$E$249</c:f>
              <c:strCache>
                <c:ptCount val="11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</c:strCache>
            </c:strRef>
          </c:cat>
          <c:val>
            <c:numRef>
              <c:f>'Estadisticas a Febrero 2020'!$G$239:$G$249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11</c:v>
                </c:pt>
                <c:pt idx="5">
                  <c:v>1</c:v>
                </c:pt>
                <c:pt idx="6">
                  <c:v>0</c:v>
                </c:pt>
                <c:pt idx="7">
                  <c:v>17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4868488"/>
        <c:axId val="254868880"/>
        <c:axId val="0"/>
      </c:bar3DChart>
      <c:catAx>
        <c:axId val="25486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4868880"/>
        <c:crosses val="autoZero"/>
        <c:auto val="1"/>
        <c:lblAlgn val="ctr"/>
        <c:lblOffset val="100"/>
        <c:noMultiLvlLbl val="0"/>
      </c:catAx>
      <c:valAx>
        <c:axId val="254868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4868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Febrero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Febrero 2020'!$F$44:$F$59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Febrero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Febrero 2020'!$G$44:$G$59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Febrero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Febrero 2020'!$H$44:$H$59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Febrero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Febrero 2020'!$I$44:$I$59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Febrero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Febrero 2020'!$J$44:$J$59</c:f>
              <c:numCache>
                <c:formatCode>General</c:formatCode>
                <c:ptCount val="16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5062352"/>
        <c:axId val="255062744"/>
        <c:axId val="0"/>
      </c:bar3DChart>
      <c:catAx>
        <c:axId val="25506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5062744"/>
        <c:crosses val="autoZero"/>
        <c:auto val="1"/>
        <c:lblAlgn val="ctr"/>
        <c:lblOffset val="100"/>
        <c:noMultiLvlLbl val="0"/>
      </c:catAx>
      <c:valAx>
        <c:axId val="255062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5062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255063528"/>
        <c:axId val="255063920"/>
        <c:axId val="0"/>
      </c:bar3DChart>
      <c:catAx>
        <c:axId val="255063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55063920"/>
        <c:crosses val="autoZero"/>
        <c:auto val="1"/>
        <c:lblAlgn val="ctr"/>
        <c:lblOffset val="100"/>
        <c:noMultiLvlLbl val="0"/>
      </c:catAx>
      <c:valAx>
        <c:axId val="255063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5063528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Enero 2020'!$D$95:$J$95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Enero 2020'!$G$96:$G$100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Enero 2020'!$H$96:$H$100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9FD-44D1-8284-BDCBB6234540}"/>
                </c:ext>
                <c:ext xmlns:c15="http://schemas.microsoft.com/office/drawing/2012/chart" uri="{CE6537A1-D6FC-4f65-9D91-7224C49458BB}"/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Enero 2020'!$I$96:$I$100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3343280"/>
        <c:axId val="253343672"/>
        <c:axId val="0"/>
      </c:bar3DChart>
      <c:catAx>
        <c:axId val="25334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253343672"/>
        <c:crosses val="autoZero"/>
        <c:auto val="1"/>
        <c:lblAlgn val="ctr"/>
        <c:lblOffset val="100"/>
        <c:noMultiLvlLbl val="0"/>
      </c:catAx>
      <c:valAx>
        <c:axId val="2533436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3343280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Marzo 2020'!$D$95:$J$95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Marzo 2020'!$G$96:$G$100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Marzo 2020'!$H$96:$H$100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9FD-44D1-8284-BDCBB6234540}"/>
                </c:ext>
                <c:ext xmlns:c15="http://schemas.microsoft.com/office/drawing/2012/chart" uri="{CE6537A1-D6FC-4f65-9D91-7224C49458BB}"/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Marzo 2020'!$I$96:$I$100</c:f>
              <c:numCache>
                <c:formatCode>General</c:formatCode>
                <c:ptCount val="5"/>
                <c:pt idx="0">
                  <c:v>11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5064704"/>
        <c:axId val="255065096"/>
        <c:axId val="0"/>
      </c:bar3DChart>
      <c:catAx>
        <c:axId val="25506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255065096"/>
        <c:crosses val="autoZero"/>
        <c:auto val="1"/>
        <c:lblAlgn val="ctr"/>
        <c:lblOffset val="100"/>
        <c:noMultiLvlLbl val="0"/>
      </c:catAx>
      <c:valAx>
        <c:axId val="255065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506470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Marzo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Marzo 2020'!$F$156:$F$159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Marzo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Marzo 2020'!$H$156:$H$159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Marzo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Marzo 2020'!$G$156:$G$159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AA-49A9-867F-1A2C4C9CBF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Marzo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Marzo 2020'!$I$156:$I$159</c:f>
              <c:numCache>
                <c:formatCode>General</c:formatCode>
                <c:ptCount val="4"/>
                <c:pt idx="0">
                  <c:v>11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Marzo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Marzo 2020'!$J$156:$J$159</c:f>
              <c:numCache>
                <c:formatCode>0%</c:formatCode>
                <c:ptCount val="4"/>
                <c:pt idx="0">
                  <c:v>0.84615384615384615</c:v>
                </c:pt>
                <c:pt idx="1">
                  <c:v>0.15384615384615385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255598552"/>
        <c:axId val="255598944"/>
        <c:axId val="0"/>
      </c:bar3DChart>
      <c:catAx>
        <c:axId val="25559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255598944"/>
        <c:crosses val="autoZero"/>
        <c:auto val="1"/>
        <c:lblAlgn val="ctr"/>
        <c:lblOffset val="100"/>
        <c:noMultiLvlLbl val="0"/>
      </c:catAx>
      <c:valAx>
        <c:axId val="255598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5598552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Marzo 2020'!$F$212:$F$215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Marzo 2020'!$G$212:$G$215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Marzo 2020'!$H$212:$H$215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Marzo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Marzo 2020'!$I$212:$I$215</c:f>
              <c:numCache>
                <c:formatCode>General</c:formatCode>
                <c:ptCount val="4"/>
                <c:pt idx="0">
                  <c:v>2</c:v>
                </c:pt>
                <c:pt idx="1">
                  <c:v>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Marzo 2020'!$J$212:$J$215</c:f>
              <c:numCache>
                <c:formatCode>0%</c:formatCode>
                <c:ptCount val="4"/>
                <c:pt idx="0">
                  <c:v>0.15384615384615385</c:v>
                </c:pt>
                <c:pt idx="1">
                  <c:v>0.84615384615384615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5599728"/>
        <c:axId val="255600120"/>
        <c:axId val="0"/>
      </c:bar3DChart>
      <c:catAx>
        <c:axId val="25559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5600120"/>
        <c:crosses val="autoZero"/>
        <c:auto val="1"/>
        <c:lblAlgn val="ctr"/>
        <c:lblOffset val="100"/>
        <c:noMultiLvlLbl val="0"/>
      </c:catAx>
      <c:valAx>
        <c:axId val="255600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559972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Marzo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Marzo 2020'!$C$22:$E$22</c:f>
              <c:numCache>
                <c:formatCode>General</c:formatCode>
                <c:ptCount val="3"/>
                <c:pt idx="0">
                  <c:v>2</c:v>
                </c:pt>
                <c:pt idx="2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F5E-49CF-BBAA-7BB26067B11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Marzo 2020'!$C$23:$E$23</c:f>
              <c:numCache>
                <c:formatCode>0%</c:formatCode>
                <c:ptCount val="3"/>
                <c:pt idx="0">
                  <c:v>0.15384615384615385</c:v>
                </c:pt>
                <c:pt idx="1">
                  <c:v>0</c:v>
                </c:pt>
                <c:pt idx="2">
                  <c:v>0.84615384615384615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5600904"/>
        <c:axId val="255601296"/>
        <c:axId val="0"/>
      </c:bar3DChart>
      <c:catAx>
        <c:axId val="255600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5601296"/>
        <c:crosses val="autoZero"/>
        <c:auto val="1"/>
        <c:lblAlgn val="ctr"/>
        <c:lblOffset val="100"/>
        <c:noMultiLvlLbl val="0"/>
      </c:catAx>
      <c:valAx>
        <c:axId val="2556012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5600904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GÉNERO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Marzo 2020'!$H$20:$O$20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Marzo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Marzo 2020'!$H$22:$K$22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D75-4E5B-84EF-562D2C4666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Marzo 2020'!$H$23:$K$23</c:f>
              <c:numCache>
                <c:formatCode>0%</c:formatCode>
                <c:ptCount val="4"/>
                <c:pt idx="0">
                  <c:v>0.30769230769230771</c:v>
                </c:pt>
                <c:pt idx="1">
                  <c:v>0.30769230769230771</c:v>
                </c:pt>
                <c:pt idx="2">
                  <c:v>0</c:v>
                </c:pt>
                <c:pt idx="3">
                  <c:v>0.38461538461538464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5602080"/>
        <c:axId val="255778784"/>
        <c:axId val="0"/>
      </c:bar3DChart>
      <c:catAx>
        <c:axId val="25560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5778784"/>
        <c:crosses val="autoZero"/>
        <c:auto val="1"/>
        <c:lblAlgn val="ctr"/>
        <c:lblOffset val="100"/>
        <c:noMultiLvlLbl val="0"/>
      </c:catAx>
      <c:valAx>
        <c:axId val="2557787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5602080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Marzo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Marzo 2020'!$G$185:$G$188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Marzo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Marzo 2020'!$H$185:$H$188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Marzo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Marzo 2020'!$I$185:$I$188</c:f>
              <c:numCache>
                <c:formatCode>General</c:formatCode>
                <c:ptCount val="4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D58-4D4F-A685-CC3CF80385C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Marzo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Marzo 2020'!$J$185:$J$188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5779568"/>
        <c:axId val="255779960"/>
        <c:axId val="0"/>
      </c:bar3DChart>
      <c:catAx>
        <c:axId val="255779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255779960"/>
        <c:crosses val="autoZero"/>
        <c:auto val="1"/>
        <c:lblAlgn val="ctr"/>
        <c:lblOffset val="100"/>
        <c:noMultiLvlLbl val="0"/>
      </c:catAx>
      <c:valAx>
        <c:axId val="255779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577956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Marzo 2020'!$E$239:$E$249</c:f>
              <c:strCache>
                <c:ptCount val="11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</c:strCache>
            </c:strRef>
          </c:cat>
          <c:val>
            <c:numRef>
              <c:f>'Estadisticas a Marzo 2020'!$F$239:$F$249</c:f>
              <c:numCache>
                <c:formatCode>General</c:formatCode>
                <c:ptCount val="1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Marzo 2020'!$E$239:$E$249</c:f>
              <c:strCache>
                <c:ptCount val="11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</c:strCache>
            </c:strRef>
          </c:cat>
          <c:val>
            <c:numRef>
              <c:f>'Estadisticas a Marzo 2020'!$G$239:$G$249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5780744"/>
        <c:axId val="255781136"/>
        <c:axId val="0"/>
      </c:bar3DChart>
      <c:catAx>
        <c:axId val="255780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5781136"/>
        <c:crosses val="autoZero"/>
        <c:auto val="1"/>
        <c:lblAlgn val="ctr"/>
        <c:lblOffset val="100"/>
        <c:noMultiLvlLbl val="0"/>
      </c:catAx>
      <c:valAx>
        <c:axId val="255781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5780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Marzo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Marzo 2020'!$F$44:$F$59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Marzo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Marzo 2020'!$G$44:$G$59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Marzo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Marzo 2020'!$H$44:$H$59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Marzo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Marzo 2020'!$I$44:$I$59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Marzo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Marzo 2020'!$J$44:$J$59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5781920"/>
        <c:axId val="255782312"/>
        <c:axId val="0"/>
      </c:bar3DChart>
      <c:catAx>
        <c:axId val="2557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5782312"/>
        <c:crosses val="autoZero"/>
        <c:auto val="1"/>
        <c:lblAlgn val="ctr"/>
        <c:lblOffset val="100"/>
        <c:noMultiLvlLbl val="0"/>
      </c:catAx>
      <c:valAx>
        <c:axId val="255782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5781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256323960"/>
        <c:axId val="256324352"/>
        <c:axId val="0"/>
      </c:bar3DChart>
      <c:catAx>
        <c:axId val="256323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56324352"/>
        <c:crosses val="autoZero"/>
        <c:auto val="1"/>
        <c:lblAlgn val="ctr"/>
        <c:lblOffset val="100"/>
        <c:noMultiLvlLbl val="0"/>
      </c:catAx>
      <c:valAx>
        <c:axId val="256324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6323960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Mayo 2020'!$D$95:$J$95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Mayo 2020'!$G$96:$G$100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Mayo 2020'!$H$96:$H$100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9FD-44D1-8284-BDCBB6234540}"/>
                </c:ext>
                <c:ext xmlns:c15="http://schemas.microsoft.com/office/drawing/2012/chart" uri="{CE6537A1-D6FC-4f65-9D91-7224C49458BB}"/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Mayo 2020'!$I$96:$I$100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6325136"/>
        <c:axId val="256325528"/>
        <c:axId val="0"/>
      </c:bar3DChart>
      <c:catAx>
        <c:axId val="25632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256325528"/>
        <c:crosses val="autoZero"/>
        <c:auto val="1"/>
        <c:lblAlgn val="ctr"/>
        <c:lblOffset val="100"/>
        <c:noMultiLvlLbl val="0"/>
      </c:catAx>
      <c:valAx>
        <c:axId val="2563255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632513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Enero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Enero 2020'!$F$156:$F$159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Enero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Enero 2020'!$H$156:$H$159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Enero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Enero 2020'!$G$156:$G$159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AA-49A9-867F-1A2C4C9CBF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Enero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Enero 2020'!$I$156:$I$159</c:f>
              <c:numCache>
                <c:formatCode>General</c:formatCode>
                <c:ptCount val="4"/>
                <c:pt idx="0">
                  <c:v>11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Enero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Enero 2020'!$J$156:$J$159</c:f>
              <c:numCache>
                <c:formatCode>0%</c:formatCode>
                <c:ptCount val="4"/>
                <c:pt idx="0">
                  <c:v>0.91666666666666663</c:v>
                </c:pt>
                <c:pt idx="1">
                  <c:v>8.3333333333333329E-2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253344456"/>
        <c:axId val="253344848"/>
        <c:axId val="0"/>
      </c:bar3DChart>
      <c:catAx>
        <c:axId val="25334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253344848"/>
        <c:crosses val="autoZero"/>
        <c:auto val="1"/>
        <c:lblAlgn val="ctr"/>
        <c:lblOffset val="100"/>
        <c:noMultiLvlLbl val="0"/>
      </c:catAx>
      <c:valAx>
        <c:axId val="253344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3344456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Mayo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Mayo 2020'!$F$156:$F$159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Mayo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Mayo 2020'!$H$156:$H$159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Mayo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Mayo 2020'!$G$156:$G$159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AA-49A9-867F-1A2C4C9CBF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Mayo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Mayo 2020'!$I$156:$I$159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Mayo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Mayo 2020'!$J$156:$J$159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256326312"/>
        <c:axId val="256326704"/>
        <c:axId val="0"/>
      </c:bar3DChart>
      <c:catAx>
        <c:axId val="256326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256326704"/>
        <c:crosses val="autoZero"/>
        <c:auto val="1"/>
        <c:lblAlgn val="ctr"/>
        <c:lblOffset val="100"/>
        <c:noMultiLvlLbl val="0"/>
      </c:catAx>
      <c:valAx>
        <c:axId val="256326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326312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Mayo 2020'!$F$212:$F$215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Mayo 2020'!$G$212:$G$215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Mayo 2020'!$H$212:$H$215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Mayo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Mayo 2020'!$I$212:$I$215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Mayo 2020'!$J$212:$J$215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6442368"/>
        <c:axId val="256442760"/>
        <c:axId val="0"/>
      </c:bar3DChart>
      <c:catAx>
        <c:axId val="25644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6442760"/>
        <c:crosses val="autoZero"/>
        <c:auto val="1"/>
        <c:lblAlgn val="ctr"/>
        <c:lblOffset val="100"/>
        <c:noMultiLvlLbl val="0"/>
      </c:catAx>
      <c:valAx>
        <c:axId val="256442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44236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Mayo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Mayo 2020'!$C$22:$E$22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F5E-49CF-BBAA-7BB26067B11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Mayo 2020'!$C$23:$E$23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6443544"/>
        <c:axId val="256443936"/>
        <c:axId val="0"/>
      </c:bar3DChart>
      <c:catAx>
        <c:axId val="256443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6443936"/>
        <c:crosses val="autoZero"/>
        <c:auto val="1"/>
        <c:lblAlgn val="ctr"/>
        <c:lblOffset val="100"/>
        <c:noMultiLvlLbl val="0"/>
      </c:catAx>
      <c:valAx>
        <c:axId val="2564439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6443544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GÉNERO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Mayo 2020'!$H$20:$O$20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Mayo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Mayo 2020'!$H$22:$K$22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D75-4E5B-84EF-562D2C4666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Mayo 2020'!$H$23:$K$23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6444720"/>
        <c:axId val="256445112"/>
        <c:axId val="0"/>
      </c:bar3DChart>
      <c:catAx>
        <c:axId val="25644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6445112"/>
        <c:crosses val="autoZero"/>
        <c:auto val="1"/>
        <c:lblAlgn val="ctr"/>
        <c:lblOffset val="100"/>
        <c:noMultiLvlLbl val="0"/>
      </c:catAx>
      <c:valAx>
        <c:axId val="256445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6444720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Mayo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Mayo 2020'!$G$185:$G$188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Mayo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Mayo 2020'!$H$185:$H$188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Mayo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Mayo 2020'!$I$185:$I$188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D58-4D4F-A685-CC3CF80385C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Mayo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Mayo 2020'!$J$185:$J$188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6445896"/>
        <c:axId val="256622592"/>
        <c:axId val="0"/>
      </c:bar3DChart>
      <c:catAx>
        <c:axId val="256445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256622592"/>
        <c:crosses val="autoZero"/>
        <c:auto val="1"/>
        <c:lblAlgn val="ctr"/>
        <c:lblOffset val="100"/>
        <c:noMultiLvlLbl val="0"/>
      </c:catAx>
      <c:valAx>
        <c:axId val="256622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44589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2020'!$E$239:$E$249</c:f>
              <c:strCache>
                <c:ptCount val="11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</c:strCache>
            </c:strRef>
          </c:cat>
          <c:val>
            <c:numRef>
              <c:f>'Estadisticas a Mayo 2020'!$F$239:$F$249</c:f>
              <c:numCache>
                <c:formatCode>General</c:formatCode>
                <c:ptCount val="1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Mayo 2020'!$E$239:$E$249</c:f>
              <c:strCache>
                <c:ptCount val="11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</c:strCache>
            </c:strRef>
          </c:cat>
          <c:val>
            <c:numRef>
              <c:f>'Estadisticas a Mayo 2020'!$G$239:$G$249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6623376"/>
        <c:axId val="256623768"/>
        <c:axId val="0"/>
      </c:bar3DChart>
      <c:catAx>
        <c:axId val="25662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6623768"/>
        <c:crosses val="autoZero"/>
        <c:auto val="1"/>
        <c:lblAlgn val="ctr"/>
        <c:lblOffset val="100"/>
        <c:noMultiLvlLbl val="0"/>
      </c:catAx>
      <c:valAx>
        <c:axId val="256623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623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Mayo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Mayo 2020'!$F$44:$F$59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Mayo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Mayo 2020'!$G$44:$G$59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Mayo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Mayo 2020'!$H$44:$H$59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Mayo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Mayo 2020'!$I$44:$I$59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Mayo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Mayo 2020'!$J$44:$J$59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6624552"/>
        <c:axId val="256624944"/>
        <c:axId val="0"/>
      </c:bar3DChart>
      <c:catAx>
        <c:axId val="25662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6624944"/>
        <c:crosses val="autoZero"/>
        <c:auto val="1"/>
        <c:lblAlgn val="ctr"/>
        <c:lblOffset val="100"/>
        <c:noMultiLvlLbl val="0"/>
      </c:catAx>
      <c:valAx>
        <c:axId val="256624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6624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256625728"/>
        <c:axId val="256626120"/>
        <c:axId val="0"/>
      </c:bar3DChart>
      <c:catAx>
        <c:axId val="25662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56626120"/>
        <c:crosses val="autoZero"/>
        <c:auto val="1"/>
        <c:lblAlgn val="ctr"/>
        <c:lblOffset val="100"/>
        <c:noMultiLvlLbl val="0"/>
      </c:catAx>
      <c:valAx>
        <c:axId val="256626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6625728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Junio 2020'!$D$95:$J$95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Junio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Junio 2020'!$G$96:$G$100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Junio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Junio 2020'!$H$96:$H$100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9FD-44D1-8284-BDCBB6234540}"/>
                </c:ext>
                <c:ext xmlns:c15="http://schemas.microsoft.com/office/drawing/2012/chart" uri="{CE6537A1-D6FC-4f65-9D91-7224C49458BB}"/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Junio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Junio 2020'!$I$96:$I$100</c:f>
              <c:numCache>
                <c:formatCode>General</c:formatCode>
                <c:ptCount val="5"/>
                <c:pt idx="0">
                  <c:v>24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6995304"/>
        <c:axId val="256995696"/>
        <c:axId val="0"/>
      </c:bar3DChart>
      <c:catAx>
        <c:axId val="25699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256995696"/>
        <c:crosses val="autoZero"/>
        <c:auto val="1"/>
        <c:lblAlgn val="ctr"/>
        <c:lblOffset val="100"/>
        <c:noMultiLvlLbl val="0"/>
      </c:catAx>
      <c:valAx>
        <c:axId val="256995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699530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Junio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Junio 2020'!$F$156:$F$159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Junio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Junio 2020'!$H$156:$H$159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Junio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Junio 2020'!$G$156:$G$159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AA-49A9-867F-1A2C4C9CBF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Junio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Junio 2020'!$I$156:$I$159</c:f>
              <c:numCache>
                <c:formatCode>General</c:formatCode>
                <c:ptCount val="4"/>
                <c:pt idx="0">
                  <c:v>22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Junio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Junio 2020'!$J$156:$J$159</c:f>
              <c:numCache>
                <c:formatCode>0%</c:formatCode>
                <c:ptCount val="4"/>
                <c:pt idx="0">
                  <c:v>0.70967741935483875</c:v>
                </c:pt>
                <c:pt idx="1">
                  <c:v>0.29032258064516131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256996480"/>
        <c:axId val="256996872"/>
        <c:axId val="0"/>
      </c:bar3DChart>
      <c:catAx>
        <c:axId val="25699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256996872"/>
        <c:crosses val="autoZero"/>
        <c:auto val="1"/>
        <c:lblAlgn val="ctr"/>
        <c:lblOffset val="100"/>
        <c:noMultiLvlLbl val="0"/>
      </c:catAx>
      <c:valAx>
        <c:axId val="256996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996480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Enero 2020'!$F$212:$F$215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Enero 2020'!$G$212:$G$215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Enero 2020'!$H$212:$H$215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Enero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Enero 2020'!$I$212:$I$215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Enero 2020'!$J$212:$J$215</c:f>
              <c:numCache>
                <c:formatCode>0%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3345632"/>
        <c:axId val="253671560"/>
        <c:axId val="0"/>
      </c:bar3DChart>
      <c:catAx>
        <c:axId val="25334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3671560"/>
        <c:crosses val="autoZero"/>
        <c:auto val="1"/>
        <c:lblAlgn val="ctr"/>
        <c:lblOffset val="100"/>
        <c:noMultiLvlLbl val="0"/>
      </c:catAx>
      <c:valAx>
        <c:axId val="253671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334563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Junio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Junio 2020'!$F$212:$F$215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Junio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Junio 2020'!$G$212:$G$215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Junio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Junio 2020'!$H$212:$H$215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Junio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Junio 2020'!$I$212:$I$215</c:f>
              <c:numCache>
                <c:formatCode>General</c:formatCode>
                <c:ptCount val="4"/>
                <c:pt idx="0">
                  <c:v>8</c:v>
                </c:pt>
                <c:pt idx="1">
                  <c:v>23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Junio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Junio 2020'!$J$212:$J$215</c:f>
              <c:numCache>
                <c:formatCode>0%</c:formatCode>
                <c:ptCount val="4"/>
                <c:pt idx="0">
                  <c:v>0.25806451612903225</c:v>
                </c:pt>
                <c:pt idx="1">
                  <c:v>0.74193548387096775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6997656"/>
        <c:axId val="256998048"/>
        <c:axId val="0"/>
      </c:bar3DChart>
      <c:catAx>
        <c:axId val="25699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6998048"/>
        <c:crosses val="autoZero"/>
        <c:auto val="1"/>
        <c:lblAlgn val="ctr"/>
        <c:lblOffset val="100"/>
        <c:noMultiLvlLbl val="0"/>
      </c:catAx>
      <c:valAx>
        <c:axId val="256998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99765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Junio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Junio 2020'!$C$22:$E$22</c:f>
              <c:numCache>
                <c:formatCode>General</c:formatCode>
                <c:ptCount val="3"/>
                <c:pt idx="0">
                  <c:v>8</c:v>
                </c:pt>
                <c:pt idx="1">
                  <c:v>1</c:v>
                </c:pt>
                <c:pt idx="2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F5E-49CF-BBAA-7BB26067B11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Junio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Junio 2020'!$C$23:$E$23</c:f>
              <c:numCache>
                <c:formatCode>0%</c:formatCode>
                <c:ptCount val="3"/>
                <c:pt idx="0">
                  <c:v>0.25</c:v>
                </c:pt>
                <c:pt idx="1">
                  <c:v>3.125E-2</c:v>
                </c:pt>
                <c:pt idx="2">
                  <c:v>0.71875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7633920"/>
        <c:axId val="257634312"/>
        <c:axId val="0"/>
      </c:bar3DChart>
      <c:catAx>
        <c:axId val="257633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7634312"/>
        <c:crosses val="autoZero"/>
        <c:auto val="1"/>
        <c:lblAlgn val="ctr"/>
        <c:lblOffset val="100"/>
        <c:noMultiLvlLbl val="0"/>
      </c:catAx>
      <c:valAx>
        <c:axId val="257634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7633920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GÉNERO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Junio 2020'!$H$20:$O$20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Junio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Junio 2020'!$H$22:$K$22</c:f>
              <c:numCache>
                <c:formatCode>General</c:formatCode>
                <c:ptCount val="4"/>
                <c:pt idx="0">
                  <c:v>16</c:v>
                </c:pt>
                <c:pt idx="1">
                  <c:v>6</c:v>
                </c:pt>
                <c:pt idx="2">
                  <c:v>0</c:v>
                </c:pt>
                <c:pt idx="3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D75-4E5B-84EF-562D2C4666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Junio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Junio 2020'!$H$23:$K$23</c:f>
              <c:numCache>
                <c:formatCode>0%</c:formatCode>
                <c:ptCount val="4"/>
                <c:pt idx="0">
                  <c:v>0.5</c:v>
                </c:pt>
                <c:pt idx="1">
                  <c:v>0.1875</c:v>
                </c:pt>
                <c:pt idx="2">
                  <c:v>0</c:v>
                </c:pt>
                <c:pt idx="3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7635096"/>
        <c:axId val="257635488"/>
        <c:axId val="0"/>
      </c:bar3DChart>
      <c:catAx>
        <c:axId val="257635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7635488"/>
        <c:crosses val="autoZero"/>
        <c:auto val="1"/>
        <c:lblAlgn val="ctr"/>
        <c:lblOffset val="100"/>
        <c:noMultiLvlLbl val="0"/>
      </c:catAx>
      <c:valAx>
        <c:axId val="2576354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7635096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Junio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Junio 2020'!$G$185:$G$188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Junio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Junio 2020'!$H$185:$H$188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Junio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Junio 2020'!$I$185:$I$188</c:f>
              <c:numCache>
                <c:formatCode>General</c:formatCode>
                <c:ptCount val="4"/>
                <c:pt idx="0">
                  <c:v>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D58-4D4F-A685-CC3CF80385C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Junio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Junio 2020'!$J$185:$J$188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7636272"/>
        <c:axId val="257636664"/>
        <c:axId val="0"/>
      </c:bar3DChart>
      <c:catAx>
        <c:axId val="257636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257636664"/>
        <c:crosses val="autoZero"/>
        <c:auto val="1"/>
        <c:lblAlgn val="ctr"/>
        <c:lblOffset val="100"/>
        <c:noMultiLvlLbl val="0"/>
      </c:catAx>
      <c:valAx>
        <c:axId val="257636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763627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Junio 2020'!$E$239:$E$250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Junio 2020'!$F$239:$F$250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Junio 2020'!$E$239:$E$250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Junio 2020'!$G$239:$G$250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12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7637448"/>
        <c:axId val="257878624"/>
        <c:axId val="0"/>
      </c:bar3DChart>
      <c:catAx>
        <c:axId val="257637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7878624"/>
        <c:crosses val="autoZero"/>
        <c:auto val="1"/>
        <c:lblAlgn val="ctr"/>
        <c:lblOffset val="100"/>
        <c:noMultiLvlLbl val="0"/>
      </c:catAx>
      <c:valAx>
        <c:axId val="257878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7637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Junio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Junio 2020'!$F$44:$F$59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Junio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Junio 2020'!$G$44:$G$59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Junio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Junio 2020'!$H$44:$H$59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Junio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Junio 2020'!$I$44:$I$59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Junio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Junio 2020'!$J$44:$J$59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7879408"/>
        <c:axId val="257879800"/>
        <c:axId val="0"/>
      </c:bar3DChart>
      <c:catAx>
        <c:axId val="25787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7879800"/>
        <c:crosses val="autoZero"/>
        <c:auto val="1"/>
        <c:lblAlgn val="ctr"/>
        <c:lblOffset val="100"/>
        <c:noMultiLvlLbl val="0"/>
      </c:catAx>
      <c:valAx>
        <c:axId val="257879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879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257880584"/>
        <c:axId val="257880976"/>
        <c:axId val="0"/>
      </c:bar3DChart>
      <c:catAx>
        <c:axId val="257880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57880976"/>
        <c:crosses val="autoZero"/>
        <c:auto val="1"/>
        <c:lblAlgn val="ctr"/>
        <c:lblOffset val="100"/>
        <c:noMultiLvlLbl val="0"/>
      </c:catAx>
      <c:valAx>
        <c:axId val="2578809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7880584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JULIO 2020'!$D$95:$J$95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JULIO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JULIO 2020'!$G$96:$G$100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JULIO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JULIO 2020'!$H$96:$H$100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9FD-44D1-8284-BDCBB6234540}"/>
                </c:ext>
                <c:ext xmlns:c15="http://schemas.microsoft.com/office/drawing/2012/chart" uri="{CE6537A1-D6FC-4f65-9D91-7224C49458BB}"/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JULIO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JULIO 2020'!$I$96:$I$100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7881760"/>
        <c:axId val="257882152"/>
        <c:axId val="0"/>
      </c:bar3DChart>
      <c:catAx>
        <c:axId val="25788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257882152"/>
        <c:crosses val="autoZero"/>
        <c:auto val="1"/>
        <c:lblAlgn val="ctr"/>
        <c:lblOffset val="100"/>
        <c:noMultiLvlLbl val="0"/>
      </c:catAx>
      <c:valAx>
        <c:axId val="257882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7881760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JULIO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JULIO 2020'!$F$156:$F$159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JULIO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JULIO 2020'!$H$156:$H$159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JULIO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JULIO 2020'!$G$156:$G$159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AA-49A9-867F-1A2C4C9CBF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JULIO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JULIO 2020'!$I$156:$I$159</c:f>
              <c:numCache>
                <c:formatCode>General</c:formatCode>
                <c:ptCount val="4"/>
                <c:pt idx="0">
                  <c:v>10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JULIO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JULIO 2020'!$J$156:$J$159</c:f>
              <c:numCache>
                <c:formatCode>0%</c:formatCode>
                <c:ptCount val="4"/>
                <c:pt idx="0">
                  <c:v>0.90909090909090906</c:v>
                </c:pt>
                <c:pt idx="1">
                  <c:v>9.0909090909090912E-2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258228256"/>
        <c:axId val="258228648"/>
        <c:axId val="0"/>
      </c:bar3DChart>
      <c:catAx>
        <c:axId val="25822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258228648"/>
        <c:crosses val="autoZero"/>
        <c:auto val="1"/>
        <c:lblAlgn val="ctr"/>
        <c:lblOffset val="100"/>
        <c:noMultiLvlLbl val="0"/>
      </c:catAx>
      <c:valAx>
        <c:axId val="258228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8228256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JULIO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JULIO 2020'!$F$212:$F$215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JULIO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JULIO 2020'!$G$212:$G$215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JULIO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JULIO 2020'!$H$212:$H$215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JULIO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JULIO 2020'!$I$212:$I$215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JULIO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JULIO 2020'!$J$212:$J$215</c:f>
              <c:numCache>
                <c:formatCode>0%</c:formatCode>
                <c:ptCount val="4"/>
                <c:pt idx="0">
                  <c:v>0.45454545454545453</c:v>
                </c:pt>
                <c:pt idx="1">
                  <c:v>0.54545454545454541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8229432"/>
        <c:axId val="258229824"/>
        <c:axId val="0"/>
      </c:bar3DChart>
      <c:catAx>
        <c:axId val="25822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8229824"/>
        <c:crosses val="autoZero"/>
        <c:auto val="1"/>
        <c:lblAlgn val="ctr"/>
        <c:lblOffset val="100"/>
        <c:noMultiLvlLbl val="0"/>
      </c:catAx>
      <c:valAx>
        <c:axId val="258229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822943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Enero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Enero 2020'!$C$22:$E$22</c:f>
              <c:numCache>
                <c:formatCode>General</c:formatCode>
                <c:ptCount val="3"/>
                <c:pt idx="0">
                  <c:v>7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F5E-49CF-BBAA-7BB26067B11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Enero 2020'!$C$23:$E$23</c:f>
              <c:numCache>
                <c:formatCode>0%</c:formatCode>
                <c:ptCount val="3"/>
                <c:pt idx="0">
                  <c:v>0.53846153846153844</c:v>
                </c:pt>
                <c:pt idx="1">
                  <c:v>7.6923076923076927E-2</c:v>
                </c:pt>
                <c:pt idx="2">
                  <c:v>0.38461538461538464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3674304"/>
        <c:axId val="253674696"/>
        <c:axId val="0"/>
      </c:bar3DChart>
      <c:catAx>
        <c:axId val="253674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3674696"/>
        <c:crosses val="autoZero"/>
        <c:auto val="1"/>
        <c:lblAlgn val="ctr"/>
        <c:lblOffset val="100"/>
        <c:noMultiLvlLbl val="0"/>
      </c:catAx>
      <c:valAx>
        <c:axId val="253674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3674304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JULIO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JULIO 2020'!$C$22:$E$22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F5E-49CF-BBAA-7BB26067B11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JULIO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JULIO 2020'!$C$23:$E$23</c:f>
              <c:numCache>
                <c:formatCode>0%</c:formatCode>
                <c:ptCount val="3"/>
                <c:pt idx="0">
                  <c:v>0.41666666666666669</c:v>
                </c:pt>
                <c:pt idx="1">
                  <c:v>8.3333333333333329E-2</c:v>
                </c:pt>
                <c:pt idx="2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8230608"/>
        <c:axId val="258231000"/>
        <c:axId val="0"/>
      </c:bar3DChart>
      <c:catAx>
        <c:axId val="258230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8231000"/>
        <c:crosses val="autoZero"/>
        <c:auto val="1"/>
        <c:lblAlgn val="ctr"/>
        <c:lblOffset val="100"/>
        <c:noMultiLvlLbl val="0"/>
      </c:catAx>
      <c:valAx>
        <c:axId val="2582310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8230608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GÉNERO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JULIO 2020'!$H$20:$O$20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JULIO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JULIO 2020'!$H$22:$K$22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D75-4E5B-84EF-562D2C4666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JULIO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JULIO 2020'!$H$23:$K$23</c:f>
              <c:numCache>
                <c:formatCode>0%</c:formatCode>
                <c:ptCount val="4"/>
                <c:pt idx="0">
                  <c:v>0.25</c:v>
                </c:pt>
                <c:pt idx="1">
                  <c:v>0.25</c:v>
                </c:pt>
                <c:pt idx="2">
                  <c:v>0</c:v>
                </c:pt>
                <c:pt idx="3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8484776"/>
        <c:axId val="258485168"/>
        <c:axId val="0"/>
      </c:bar3DChart>
      <c:catAx>
        <c:axId val="258484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8485168"/>
        <c:crosses val="autoZero"/>
        <c:auto val="1"/>
        <c:lblAlgn val="ctr"/>
        <c:lblOffset val="100"/>
        <c:noMultiLvlLbl val="0"/>
      </c:catAx>
      <c:valAx>
        <c:axId val="258485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8484776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JULIO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JULIO 2020'!$G$185:$G$188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JULIO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JULIO 2020'!$H$185:$H$188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JULIO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JULIO 2020'!$I$185:$I$188</c:f>
              <c:numCache>
                <c:formatCode>General</c:formatCode>
                <c:ptCount val="4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D58-4D4F-A685-CC3CF80385C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JULIO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JULIO 2020'!$J$185:$J$188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8485952"/>
        <c:axId val="258486344"/>
        <c:axId val="0"/>
      </c:bar3DChart>
      <c:catAx>
        <c:axId val="258485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258486344"/>
        <c:crosses val="autoZero"/>
        <c:auto val="1"/>
        <c:lblAlgn val="ctr"/>
        <c:lblOffset val="100"/>
        <c:noMultiLvlLbl val="0"/>
      </c:catAx>
      <c:valAx>
        <c:axId val="258486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848595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JULIO 2020'!$E$239:$E$250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JULIO 2020'!$F$239:$F$250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JULIO 2020'!$E$239:$E$250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JULIO 2020'!$G$239:$G$250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8487128"/>
        <c:axId val="258487520"/>
        <c:axId val="0"/>
      </c:bar3DChart>
      <c:catAx>
        <c:axId val="25848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8487520"/>
        <c:crosses val="autoZero"/>
        <c:auto val="1"/>
        <c:lblAlgn val="ctr"/>
        <c:lblOffset val="100"/>
        <c:noMultiLvlLbl val="0"/>
      </c:catAx>
      <c:valAx>
        <c:axId val="258487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8487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JULIO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JULIO 2020'!$F$44:$F$59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JULIO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JULIO 2020'!$G$44:$G$59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JULIO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JULIO 2020'!$H$44:$H$59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JULIO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JULIO 2020'!$I$44:$I$59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JULIO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JULIO 2020'!$J$44:$J$59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8488304"/>
        <c:axId val="258497064"/>
        <c:axId val="0"/>
      </c:bar3DChart>
      <c:catAx>
        <c:axId val="2584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8497064"/>
        <c:crosses val="autoZero"/>
        <c:auto val="1"/>
        <c:lblAlgn val="ctr"/>
        <c:lblOffset val="100"/>
        <c:noMultiLvlLbl val="0"/>
      </c:catAx>
      <c:valAx>
        <c:axId val="258497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8488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258497848"/>
        <c:axId val="258498240"/>
        <c:axId val="0"/>
      </c:bar3DChart>
      <c:catAx>
        <c:axId val="258497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58498240"/>
        <c:crosses val="autoZero"/>
        <c:auto val="1"/>
        <c:lblAlgn val="ctr"/>
        <c:lblOffset val="100"/>
        <c:noMultiLvlLbl val="0"/>
      </c:catAx>
      <c:valAx>
        <c:axId val="2584982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8497848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AGOSTO 2020'!$D$95:$J$95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AGOSTO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AGOSTO 2020'!$G$96:$G$100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AGOSTO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AGOSTO 2020'!$H$96:$H$100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9FD-44D1-8284-BDCBB6234540}"/>
                </c:ext>
                <c:ext xmlns:c15="http://schemas.microsoft.com/office/drawing/2012/chart" uri="{CE6537A1-D6FC-4f65-9D91-7224C49458BB}"/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AGOSTO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AGOSTO 2020'!$I$96:$I$100</c:f>
              <c:numCache>
                <c:formatCode>General</c:formatCode>
                <c:ptCount val="5"/>
                <c:pt idx="0">
                  <c:v>8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8499024"/>
        <c:axId val="258499416"/>
        <c:axId val="0"/>
      </c:bar3DChart>
      <c:catAx>
        <c:axId val="25849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258499416"/>
        <c:crosses val="autoZero"/>
        <c:auto val="1"/>
        <c:lblAlgn val="ctr"/>
        <c:lblOffset val="100"/>
        <c:noMultiLvlLbl val="0"/>
      </c:catAx>
      <c:valAx>
        <c:axId val="2584994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849902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AGOSTO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AGOSTO 2020'!$F$156:$F$159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AGOSTO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AGOSTO 2020'!$H$156:$H$159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AGOSTO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AGOSTO 2020'!$G$156:$G$159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AA-49A9-867F-1A2C4C9CBF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AGOSTO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AGOSTO 2020'!$I$156:$I$159</c:f>
              <c:numCache>
                <c:formatCode>General</c:formatCode>
                <c:ptCount val="4"/>
                <c:pt idx="0">
                  <c:v>11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AGOSTO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AGOSTO 2020'!$J$156:$J$159</c:f>
              <c:numCache>
                <c:formatCode>0%</c:formatCode>
                <c:ptCount val="4"/>
                <c:pt idx="0">
                  <c:v>0.7857142857142857</c:v>
                </c:pt>
                <c:pt idx="1">
                  <c:v>0.21428571428571427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258500200"/>
        <c:axId val="258500592"/>
        <c:axId val="0"/>
      </c:bar3DChart>
      <c:catAx>
        <c:axId val="25850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258500592"/>
        <c:crosses val="autoZero"/>
        <c:auto val="1"/>
        <c:lblAlgn val="ctr"/>
        <c:lblOffset val="100"/>
        <c:noMultiLvlLbl val="0"/>
      </c:catAx>
      <c:valAx>
        <c:axId val="258500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8500200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AGOSTO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AGOSTO 2020'!$F$212:$F$215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AGOSTO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AGOSTO 2020'!$G$212:$G$215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AGOSTO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AGOSTO 2020'!$H$212:$H$215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AGOSTO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AGOSTO 2020'!$I$212:$I$215</c:f>
              <c:numCache>
                <c:formatCode>General</c:formatCode>
                <c:ptCount val="4"/>
                <c:pt idx="0">
                  <c:v>6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AGOSTO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AGOSTO 2020'!$J$212:$J$215</c:f>
              <c:numCache>
                <c:formatCode>0%</c:formatCode>
                <c:ptCount val="4"/>
                <c:pt idx="0">
                  <c:v>0.42857142857142855</c:v>
                </c:pt>
                <c:pt idx="1">
                  <c:v>0.5714285714285714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9482992"/>
        <c:axId val="259483384"/>
        <c:axId val="0"/>
      </c:bar3DChart>
      <c:catAx>
        <c:axId val="25948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9483384"/>
        <c:crosses val="autoZero"/>
        <c:auto val="1"/>
        <c:lblAlgn val="ctr"/>
        <c:lblOffset val="100"/>
        <c:noMultiLvlLbl val="0"/>
      </c:catAx>
      <c:valAx>
        <c:axId val="259483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948299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AGOSTO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AGOSTO 2020'!$C$22:$E$22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F5E-49CF-BBAA-7BB26067B11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AGOSTO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AGOSTO 2020'!$C$23:$E$23</c:f>
              <c:numCache>
                <c:formatCode>0%</c:formatCode>
                <c:ptCount val="3"/>
                <c:pt idx="0">
                  <c:v>0.42857142857142855</c:v>
                </c:pt>
                <c:pt idx="1">
                  <c:v>0</c:v>
                </c:pt>
                <c:pt idx="2">
                  <c:v>0.5714285714285714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9484168"/>
        <c:axId val="259484560"/>
        <c:axId val="0"/>
      </c:bar3DChart>
      <c:catAx>
        <c:axId val="259484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9484560"/>
        <c:crosses val="autoZero"/>
        <c:auto val="1"/>
        <c:lblAlgn val="ctr"/>
        <c:lblOffset val="100"/>
        <c:noMultiLvlLbl val="0"/>
      </c:catAx>
      <c:valAx>
        <c:axId val="2594845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9484168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GÉNERO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Enero 2020'!$H$20:$O$20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Enero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Enero 2020'!$H$22:$K$22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D75-4E5B-84EF-562D2C4666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Enero 2020'!$H$23:$K$23</c:f>
              <c:numCache>
                <c:formatCode>0%</c:formatCode>
                <c:ptCount val="4"/>
                <c:pt idx="0">
                  <c:v>0.30769230769230771</c:v>
                </c:pt>
                <c:pt idx="1">
                  <c:v>0.38461538461538464</c:v>
                </c:pt>
                <c:pt idx="2">
                  <c:v>0</c:v>
                </c:pt>
                <c:pt idx="3">
                  <c:v>0.30769230769230771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3673520"/>
        <c:axId val="253673128"/>
        <c:axId val="0"/>
      </c:bar3DChart>
      <c:catAx>
        <c:axId val="25367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3673128"/>
        <c:crosses val="autoZero"/>
        <c:auto val="1"/>
        <c:lblAlgn val="ctr"/>
        <c:lblOffset val="100"/>
        <c:noMultiLvlLbl val="0"/>
      </c:catAx>
      <c:valAx>
        <c:axId val="253673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3673520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GÉNERO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AGOSTO 2020'!$H$20:$O$20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AGOSTO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AGOSTO 2020'!$H$22:$K$22</c:f>
              <c:numCache>
                <c:formatCode>General</c:formatCode>
                <c:ptCount val="4"/>
                <c:pt idx="0">
                  <c:v>7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D75-4E5B-84EF-562D2C4666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AGOSTO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AGOSTO 2020'!$H$23:$K$23</c:f>
              <c:numCache>
                <c:formatCode>0%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9485344"/>
        <c:axId val="259485736"/>
        <c:axId val="0"/>
      </c:bar3DChart>
      <c:catAx>
        <c:axId val="25948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9485736"/>
        <c:crosses val="autoZero"/>
        <c:auto val="1"/>
        <c:lblAlgn val="ctr"/>
        <c:lblOffset val="100"/>
        <c:noMultiLvlLbl val="0"/>
      </c:catAx>
      <c:valAx>
        <c:axId val="259485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9485344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AGOSTO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AGOSTO 2020'!$G$185:$G$188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AGOSTO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AGOSTO 2020'!$H$185:$H$188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AGOSTO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AGOSTO 2020'!$I$185:$I$188</c:f>
              <c:numCache>
                <c:formatCode>General</c:formatCode>
                <c:ptCount val="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D58-4D4F-A685-CC3CF80385C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AGOSTO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AGOSTO 2020'!$J$185:$J$188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9486520"/>
        <c:axId val="259486912"/>
        <c:axId val="0"/>
      </c:bar3DChart>
      <c:catAx>
        <c:axId val="259486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259486912"/>
        <c:crosses val="autoZero"/>
        <c:auto val="1"/>
        <c:lblAlgn val="ctr"/>
        <c:lblOffset val="100"/>
        <c:noMultiLvlLbl val="0"/>
      </c:catAx>
      <c:valAx>
        <c:axId val="259486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9486520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AGOSTO 2020'!$E$239:$E$250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AGOSTO 2020'!$F$239:$F$250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AGOSTO 2020'!$E$239:$E$250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AGOSTO 2020'!$G$239:$G$250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487696"/>
        <c:axId val="259488088"/>
        <c:axId val="0"/>
      </c:bar3DChart>
      <c:catAx>
        <c:axId val="25948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9488088"/>
        <c:crosses val="autoZero"/>
        <c:auto val="1"/>
        <c:lblAlgn val="ctr"/>
        <c:lblOffset val="100"/>
        <c:noMultiLvlLbl val="0"/>
      </c:catAx>
      <c:valAx>
        <c:axId val="259488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9487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AGOSTO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AGOSTO 2020'!$F$44:$F$59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AGOSTO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AGOSTO 2020'!$G$44:$G$59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AGOSTO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AGOSTO 2020'!$H$44:$H$59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AGOSTO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AGOSTO 2020'!$I$44:$I$59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AGOSTO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AGOSTO 2020'!$J$44:$J$59</c:f>
              <c:numCache>
                <c:formatCode>General</c:formatCode>
                <c:ptCount val="16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488872"/>
        <c:axId val="259489264"/>
        <c:axId val="0"/>
      </c:bar3DChart>
      <c:catAx>
        <c:axId val="259488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9489264"/>
        <c:crosses val="autoZero"/>
        <c:auto val="1"/>
        <c:lblAlgn val="ctr"/>
        <c:lblOffset val="100"/>
        <c:noMultiLvlLbl val="0"/>
      </c:catAx>
      <c:valAx>
        <c:axId val="259489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9488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259490048"/>
        <c:axId val="259847168"/>
        <c:axId val="0"/>
      </c:bar3DChart>
      <c:catAx>
        <c:axId val="259490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59847168"/>
        <c:crosses val="autoZero"/>
        <c:auto val="1"/>
        <c:lblAlgn val="ctr"/>
        <c:lblOffset val="100"/>
        <c:noMultiLvlLbl val="0"/>
      </c:catAx>
      <c:valAx>
        <c:axId val="259847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9490048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 a SEPTIEMBRE 2020'!$D$95:$J$95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SEPTIEMBRE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 a SEPTIEMBRE 2020'!$G$96:$G$100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SEPTIEMBRE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 a SEPTIEMBRE 2020'!$H$96:$H$100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9FD-44D1-8284-BDCBB6234540}"/>
                </c:ext>
                <c:ext xmlns:c15="http://schemas.microsoft.com/office/drawing/2012/chart" uri="{CE6537A1-D6FC-4f65-9D91-7224C49458BB}"/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SEPTIEMBRE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 a SEPTIEMBRE 2020'!$I$96:$I$100</c:f>
              <c:numCache>
                <c:formatCode>General</c:formatCode>
                <c:ptCount val="5"/>
                <c:pt idx="0">
                  <c:v>10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9847952"/>
        <c:axId val="259848344"/>
        <c:axId val="0"/>
      </c:bar3DChart>
      <c:catAx>
        <c:axId val="25984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259848344"/>
        <c:crosses val="autoZero"/>
        <c:auto val="1"/>
        <c:lblAlgn val="ctr"/>
        <c:lblOffset val="100"/>
        <c:noMultiLvlLbl val="0"/>
      </c:catAx>
      <c:valAx>
        <c:axId val="259848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984795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'Estadística a SEPTIEMBRE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 a SEPTIEMBRE 2020'!$F$156:$F$159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'Estadística a SEPTIEMBRE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 a SEPTIEMBRE 2020'!$H$156:$H$159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'Estadística a SEPTIEMBRE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 a SEPTIEMBRE 2020'!$G$156:$G$159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AA-49A9-867F-1A2C4C9CBF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 a SEPTIEMBRE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 a SEPTIEMBRE 2020'!$I$156:$I$159</c:f>
              <c:numCache>
                <c:formatCode>General</c:formatCode>
                <c:ptCount val="4"/>
                <c:pt idx="0">
                  <c:v>1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'Estadística a SEPTIEMBRE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 a SEPTIEMBRE 2020'!$J$156:$J$159</c:f>
              <c:numCache>
                <c:formatCode>0%</c:formatCode>
                <c:ptCount val="4"/>
                <c:pt idx="0">
                  <c:v>6.6666666666666666E-2</c:v>
                </c:pt>
                <c:pt idx="1">
                  <c:v>0.93333333333333335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259849128"/>
        <c:axId val="259849520"/>
        <c:axId val="0"/>
      </c:bar3DChart>
      <c:catAx>
        <c:axId val="25984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259849520"/>
        <c:crosses val="autoZero"/>
        <c:auto val="1"/>
        <c:lblAlgn val="ctr"/>
        <c:lblOffset val="100"/>
        <c:noMultiLvlLbl val="0"/>
      </c:catAx>
      <c:valAx>
        <c:axId val="259849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9849128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SEPTIEMBRE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 a SEPTIEMBRE 2020'!$F$212:$F$215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SEPTIEMBRE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 a SEPTIEMBRE 2020'!$G$212:$G$215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SEPTIEMBRE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 a SEPTIEMBRE 2020'!$H$212:$H$215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'Estadística a SEPTIEMBRE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 a SEPTIEMBRE 2020'!$I$212:$I$215</c:f>
              <c:numCache>
                <c:formatCode>General</c:formatCode>
                <c:ptCount val="4"/>
                <c:pt idx="0">
                  <c:v>9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SEPTIEMBRE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 a SEPTIEMBRE 2020'!$J$212:$J$215</c:f>
              <c:numCache>
                <c:formatCode>0%</c:formatCode>
                <c:ptCount val="4"/>
                <c:pt idx="0">
                  <c:v>0.6428571428571429</c:v>
                </c:pt>
                <c:pt idx="1">
                  <c:v>0.35714285714285715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9850304"/>
        <c:axId val="259850696"/>
        <c:axId val="0"/>
      </c:bar3DChart>
      <c:catAx>
        <c:axId val="2598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9850696"/>
        <c:crosses val="autoZero"/>
        <c:auto val="1"/>
        <c:lblAlgn val="ctr"/>
        <c:lblOffset val="100"/>
        <c:noMultiLvlLbl val="0"/>
      </c:catAx>
      <c:valAx>
        <c:axId val="259850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985030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'Estadística a SEPTIEMBRE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 a SEPTIEMBRE 2020'!$C$22:$E$22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F5E-49CF-BBAA-7BB26067B11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SEPTIEMBRE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 a SEPTIEMBRE 2020'!$C$23:$E$23</c:f>
              <c:numCache>
                <c:formatCode>0%</c:formatCode>
                <c:ptCount val="3"/>
                <c:pt idx="0">
                  <c:v>0.33333333333333331</c:v>
                </c:pt>
                <c:pt idx="1">
                  <c:v>0</c:v>
                </c:pt>
                <c:pt idx="2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9851480"/>
        <c:axId val="259851872"/>
        <c:axId val="0"/>
      </c:bar3DChart>
      <c:catAx>
        <c:axId val="259851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9851872"/>
        <c:crosses val="autoZero"/>
        <c:auto val="1"/>
        <c:lblAlgn val="ctr"/>
        <c:lblOffset val="100"/>
        <c:noMultiLvlLbl val="0"/>
      </c:catAx>
      <c:valAx>
        <c:axId val="2598518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9851480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GÉNERO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 a SEPTIEMBRE 2020'!$H$20:$O$20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'Estadística a SEPTIEMBRE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 a SEPTIEMBRE 2020'!$H$22:$K$22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D75-4E5B-84EF-562D2C4666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SEPTIEMBRE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 a SEPTIEMBRE 2020'!$H$23:$K$23</c:f>
              <c:numCache>
                <c:formatCode>0%</c:formatCode>
                <c:ptCount val="4"/>
                <c:pt idx="0">
                  <c:v>0.26666666666666666</c:v>
                </c:pt>
                <c:pt idx="1">
                  <c:v>0.53333333333333333</c:v>
                </c:pt>
                <c:pt idx="2">
                  <c:v>0</c:v>
                </c:pt>
                <c:pt idx="3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9852656"/>
        <c:axId val="259853048"/>
        <c:axId val="0"/>
      </c:bar3DChart>
      <c:catAx>
        <c:axId val="25985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59853048"/>
        <c:crosses val="autoZero"/>
        <c:auto val="1"/>
        <c:lblAlgn val="ctr"/>
        <c:lblOffset val="100"/>
        <c:noMultiLvlLbl val="0"/>
      </c:catAx>
      <c:valAx>
        <c:axId val="259853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9852656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Enero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Enero 2020'!$G$185:$G$188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Enero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Enero 2020'!$H$185:$H$188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Enero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Enero 2020'!$I$185:$I$188</c:f>
              <c:numCache>
                <c:formatCode>General</c:formatCode>
                <c:ptCount val="4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D58-4D4F-A685-CC3CF80385C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Enero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Enero 2020'!$J$185:$J$188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3673912"/>
        <c:axId val="253672344"/>
        <c:axId val="0"/>
      </c:bar3DChart>
      <c:catAx>
        <c:axId val="253673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253672344"/>
        <c:crosses val="autoZero"/>
        <c:auto val="1"/>
        <c:lblAlgn val="ctr"/>
        <c:lblOffset val="100"/>
        <c:noMultiLvlLbl val="0"/>
      </c:catAx>
      <c:valAx>
        <c:axId val="253672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367391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 a SEPTIEMBRE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 a SEPTIEMBRE 2020'!$G$185:$G$188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 a SEPTIEMBRE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 a SEPTIEMBRE 2020'!$H$185:$H$188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 a SEPTIEMBRE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 a SEPTIEMBRE 2020'!$I$185:$I$188</c:f>
              <c:numCache>
                <c:formatCode>General</c:formatCode>
                <c:ptCount val="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D58-4D4F-A685-CC3CF80385C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 a SEPTIEMBRE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 a SEPTIEMBRE 2020'!$J$185:$J$188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59853832"/>
        <c:axId val="259854224"/>
        <c:axId val="0"/>
      </c:bar3DChart>
      <c:catAx>
        <c:axId val="259853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259854224"/>
        <c:crosses val="autoZero"/>
        <c:auto val="1"/>
        <c:lblAlgn val="ctr"/>
        <c:lblOffset val="100"/>
        <c:noMultiLvlLbl val="0"/>
      </c:catAx>
      <c:valAx>
        <c:axId val="259854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985383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SEPTIEMBRE 2020'!$E$239:$E$250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'Estadística a SEPTIEMBRE 2020'!$F$239:$F$250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'Estadística a SEPTIEMBRE 2020'!$E$239:$E$250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'Estadística a SEPTIEMBRE 2020'!$G$239:$G$250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0423648"/>
        <c:axId val="260424040"/>
        <c:axId val="0"/>
      </c:bar3DChart>
      <c:catAx>
        <c:axId val="2604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0424040"/>
        <c:crosses val="autoZero"/>
        <c:auto val="1"/>
        <c:lblAlgn val="ctr"/>
        <c:lblOffset val="100"/>
        <c:noMultiLvlLbl val="0"/>
      </c:catAx>
      <c:valAx>
        <c:axId val="260424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0423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'Estadística a SEPTIEMBRE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 a SEPTIEMBRE 2020'!$F$44:$F$59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'Estadística a SEPTIEMBRE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 a SEPTIEMBRE 2020'!$G$44:$G$59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'Estadística a SEPTIEMBRE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 a SEPTIEMBRE 2020'!$H$44:$H$59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'Estadística a SEPTIEMBRE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 a SEPTIEMBRE 2020'!$I$44:$I$59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'Estadística a SEPTIEMBRE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 a SEPTIEMBRE 2020'!$J$44:$J$59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0424824"/>
        <c:axId val="260425216"/>
        <c:axId val="0"/>
      </c:bar3DChart>
      <c:catAx>
        <c:axId val="260424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0425216"/>
        <c:crosses val="autoZero"/>
        <c:auto val="1"/>
        <c:lblAlgn val="ctr"/>
        <c:lblOffset val="100"/>
        <c:noMultiLvlLbl val="0"/>
      </c:catAx>
      <c:valAx>
        <c:axId val="260425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0424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260426000"/>
        <c:axId val="260426392"/>
        <c:axId val="0"/>
      </c:bar3DChart>
      <c:catAx>
        <c:axId val="260426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60426392"/>
        <c:crosses val="autoZero"/>
        <c:auto val="1"/>
        <c:lblAlgn val="ctr"/>
        <c:lblOffset val="100"/>
        <c:noMultiLvlLbl val="0"/>
      </c:catAx>
      <c:valAx>
        <c:axId val="2604263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60426000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 a OCTUBRE 2020'!$D$95:$J$95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OCTUBRE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 a OCTUBRE 2020'!$G$96:$G$100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OCTUBRE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 a OCTUBRE 2020'!$H$96:$H$100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9FD-44D1-8284-BDCBB6234540}"/>
                </c:ext>
                <c:ext xmlns:c15="http://schemas.microsoft.com/office/drawing/2012/chart" uri="{CE6537A1-D6FC-4f65-9D91-7224C49458BB}"/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OCTUBRE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 a OCTUBRE 2020'!$I$96:$I$100</c:f>
              <c:numCache>
                <c:formatCode>General</c:formatCode>
                <c:ptCount val="5"/>
                <c:pt idx="0">
                  <c:v>14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60427176"/>
        <c:axId val="260427568"/>
        <c:axId val="0"/>
      </c:bar3DChart>
      <c:catAx>
        <c:axId val="2604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260427568"/>
        <c:crosses val="autoZero"/>
        <c:auto val="1"/>
        <c:lblAlgn val="ctr"/>
        <c:lblOffset val="100"/>
        <c:noMultiLvlLbl val="0"/>
      </c:catAx>
      <c:valAx>
        <c:axId val="2604275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6042717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'Estadística a OCTUBRE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 a OCTUBRE 2020'!$F$156:$F$159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'Estadística a OCTUBRE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 a OCTUBRE 2020'!$H$156:$H$159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'Estadística a OCTUBRE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 a OCTUBRE 2020'!$G$156:$G$159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AA-49A9-867F-1A2C4C9CBF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 a OCTUBRE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 a OCTUBRE 2020'!$I$156:$I$159</c:f>
              <c:numCache>
                <c:formatCode>General</c:formatCode>
                <c:ptCount val="4"/>
                <c:pt idx="0">
                  <c:v>17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'Estadística a OCTUBRE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 a OCTUBRE 2020'!$J$156:$J$159</c:f>
              <c:numCache>
                <c:formatCode>0%</c:formatCode>
                <c:ptCount val="4"/>
                <c:pt idx="0">
                  <c:v>0.70833333333333337</c:v>
                </c:pt>
                <c:pt idx="1">
                  <c:v>0.29166666666666669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260428352"/>
        <c:axId val="260428744"/>
        <c:axId val="0"/>
      </c:bar3DChart>
      <c:catAx>
        <c:axId val="26042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260428744"/>
        <c:crosses val="autoZero"/>
        <c:auto val="1"/>
        <c:lblAlgn val="ctr"/>
        <c:lblOffset val="100"/>
        <c:noMultiLvlLbl val="0"/>
      </c:catAx>
      <c:valAx>
        <c:axId val="260428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0428352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OCTUBRE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 a OCTUBRE 2020'!$F$212:$F$215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OCTUBRE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 a OCTUBRE 2020'!$G$212:$G$215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OCTUBRE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 a OCTUBRE 2020'!$H$212:$H$215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'Estadística a OCTUBRE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 a OCTUBRE 2020'!$I$212:$I$215</c:f>
              <c:numCache>
                <c:formatCode>General</c:formatCode>
                <c:ptCount val="4"/>
                <c:pt idx="0">
                  <c:v>13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OCTUBRE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 a OCTUBRE 2020'!$J$212:$J$215</c:f>
              <c:numCache>
                <c:formatCode>0%</c:formatCode>
                <c:ptCount val="4"/>
                <c:pt idx="0">
                  <c:v>0.48148148148148145</c:v>
                </c:pt>
                <c:pt idx="1">
                  <c:v>0.51851851851851849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60429528"/>
        <c:axId val="260429920"/>
        <c:axId val="0"/>
      </c:bar3DChart>
      <c:catAx>
        <c:axId val="260429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60429920"/>
        <c:crosses val="autoZero"/>
        <c:auto val="1"/>
        <c:lblAlgn val="ctr"/>
        <c:lblOffset val="100"/>
        <c:noMultiLvlLbl val="0"/>
      </c:catAx>
      <c:valAx>
        <c:axId val="260429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042952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'Estadística a OCTUBRE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 a OCTUBRE 2020'!$C$22:$E$22</c:f>
              <c:numCache>
                <c:formatCode>General</c:formatCode>
                <c:ptCount val="3"/>
                <c:pt idx="0">
                  <c:v>13</c:v>
                </c:pt>
                <c:pt idx="1">
                  <c:v>0</c:v>
                </c:pt>
                <c:pt idx="2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F5E-49CF-BBAA-7BB26067B11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OCTUBRE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 a OCTUBRE 2020'!$C$23:$E$23</c:f>
              <c:numCache>
                <c:formatCode>0%</c:formatCode>
                <c:ptCount val="3"/>
                <c:pt idx="0">
                  <c:v>0.48148148148148145</c:v>
                </c:pt>
                <c:pt idx="1">
                  <c:v>0</c:v>
                </c:pt>
                <c:pt idx="2">
                  <c:v>0.51851851851851849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60430704"/>
        <c:axId val="260431096"/>
        <c:axId val="0"/>
      </c:bar3DChart>
      <c:catAx>
        <c:axId val="260430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60431096"/>
        <c:crosses val="autoZero"/>
        <c:auto val="1"/>
        <c:lblAlgn val="ctr"/>
        <c:lblOffset val="100"/>
        <c:noMultiLvlLbl val="0"/>
      </c:catAx>
      <c:valAx>
        <c:axId val="260431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60430704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GÉNERO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 a OCTUBRE 2020'!$H$20:$O$20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'Estadística a OCTUBRE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 a OCTUBRE 2020'!$H$22:$K$22</c:f>
              <c:numCache>
                <c:formatCode>General</c:formatCode>
                <c:ptCount val="4"/>
                <c:pt idx="0">
                  <c:v>1</c:v>
                </c:pt>
                <c:pt idx="1">
                  <c:v>15</c:v>
                </c:pt>
                <c:pt idx="2">
                  <c:v>0</c:v>
                </c:pt>
                <c:pt idx="3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D75-4E5B-84EF-562D2C4666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OCTUBRE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 a OCTUBRE 2020'!$H$23:$K$23</c:f>
              <c:numCache>
                <c:formatCode>0%</c:formatCode>
                <c:ptCount val="4"/>
                <c:pt idx="0">
                  <c:v>3.7037037037037035E-2</c:v>
                </c:pt>
                <c:pt idx="1">
                  <c:v>0.76</c:v>
                </c:pt>
                <c:pt idx="2">
                  <c:v>0</c:v>
                </c:pt>
                <c:pt idx="3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69066736"/>
        <c:axId val="269067128"/>
        <c:axId val="0"/>
      </c:bar3DChart>
      <c:catAx>
        <c:axId val="26906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69067128"/>
        <c:crosses val="autoZero"/>
        <c:auto val="1"/>
        <c:lblAlgn val="ctr"/>
        <c:lblOffset val="100"/>
        <c:noMultiLvlLbl val="0"/>
      </c:catAx>
      <c:valAx>
        <c:axId val="269067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69066736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 a OCTUBRE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 a OCTUBRE 2020'!$G$185:$G$188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 a OCTUBRE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 a OCTUBRE 2020'!$H$185:$H$188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 a OCTUBRE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 a OCTUBRE 2020'!$I$185:$I$188</c:f>
              <c:numCache>
                <c:formatCode>General</c:formatCode>
                <c:ptCount val="4"/>
                <c:pt idx="0">
                  <c:v>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D58-4D4F-A685-CC3CF80385C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 a OCTUBRE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 a OCTUBRE 2020'!$J$185:$J$188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69067912"/>
        <c:axId val="269068304"/>
        <c:axId val="0"/>
      </c:bar3DChart>
      <c:catAx>
        <c:axId val="269067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269068304"/>
        <c:crosses val="autoZero"/>
        <c:auto val="1"/>
        <c:lblAlgn val="ctr"/>
        <c:lblOffset val="100"/>
        <c:noMultiLvlLbl val="0"/>
      </c:catAx>
      <c:valAx>
        <c:axId val="269068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06791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2020'!$E$239:$E$249</c:f>
              <c:strCache>
                <c:ptCount val="11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</c:strCache>
            </c:strRef>
          </c:cat>
          <c:val>
            <c:numRef>
              <c:f>'Estadisticas a Enero 2020'!$F$239:$F$249</c:f>
              <c:numCache>
                <c:formatCode>General</c:formatCode>
                <c:ptCount val="1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Enero 2020'!$E$239:$E$249</c:f>
              <c:strCache>
                <c:ptCount val="11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</c:strCache>
            </c:strRef>
          </c:cat>
          <c:val>
            <c:numRef>
              <c:f>'Estadisticas a Enero 2020'!$G$239:$G$249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4071088"/>
        <c:axId val="254071480"/>
        <c:axId val="0"/>
      </c:bar3DChart>
      <c:catAx>
        <c:axId val="25407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4071480"/>
        <c:crosses val="autoZero"/>
        <c:auto val="1"/>
        <c:lblAlgn val="ctr"/>
        <c:lblOffset val="100"/>
        <c:noMultiLvlLbl val="0"/>
      </c:catAx>
      <c:valAx>
        <c:axId val="254071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4071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 OCTUBRE 2020'!$E$239:$E$250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'Estadística a OCTUBRE 2020'!$F$239:$F$250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'Estadística a OCTUBRE 2020'!$E$239:$E$250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'Estadística a OCTUBRE 2020'!$G$239:$G$250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9069088"/>
        <c:axId val="269069480"/>
        <c:axId val="0"/>
      </c:bar3DChart>
      <c:catAx>
        <c:axId val="2690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9069480"/>
        <c:crosses val="autoZero"/>
        <c:auto val="1"/>
        <c:lblAlgn val="ctr"/>
        <c:lblOffset val="100"/>
        <c:noMultiLvlLbl val="0"/>
      </c:catAx>
      <c:valAx>
        <c:axId val="269069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069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'Estadística a OCTUBRE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 a OCTUBRE 2020'!$F$44:$F$59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'Estadística a OCTUBRE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 a OCTUBRE 2020'!$G$44:$G$59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'Estadística a OCTUBRE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 a OCTUBRE 2020'!$H$44:$H$59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'Estadística a OCTUBRE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 a OCTUBRE 2020'!$I$44:$I$59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'Estadística a OCTUBRE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 a OCTUBRE 2020'!$J$44:$J$59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9070264"/>
        <c:axId val="269070656"/>
        <c:axId val="0"/>
      </c:bar3DChart>
      <c:catAx>
        <c:axId val="26907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9070656"/>
        <c:crosses val="autoZero"/>
        <c:auto val="1"/>
        <c:lblAlgn val="ctr"/>
        <c:lblOffset val="100"/>
        <c:noMultiLvlLbl val="0"/>
      </c:catAx>
      <c:valAx>
        <c:axId val="26907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9070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2D9-4606-B1F1-9A8A7EDB8CA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2D9-4606-B1F1-9A8A7EDB8C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269071440"/>
        <c:axId val="269071832"/>
        <c:axId val="0"/>
      </c:bar3DChart>
      <c:catAx>
        <c:axId val="269071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69071832"/>
        <c:crosses val="autoZero"/>
        <c:auto val="1"/>
        <c:lblAlgn val="ctr"/>
        <c:lblOffset val="100"/>
        <c:noMultiLvlLbl val="0"/>
      </c:catAx>
      <c:valAx>
        <c:axId val="269071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69071440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NOVIEMBRE 2020'!$D$95:$J$95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NOVIEMBRE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NOVIEMBRE 2020'!$G$96:$G$100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NOVIEMBRE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NOVIEMBRE 2020'!$H$96:$H$100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9FD-44D1-8284-BDCBB6234540}"/>
                </c:ext>
                <c:ext xmlns:c15="http://schemas.microsoft.com/office/drawing/2012/chart" uri="{CE6537A1-D6FC-4f65-9D91-7224C49458BB}"/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NOVIEMBRE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NOVIEMBRE 2020'!$I$96:$I$100</c:f>
              <c:numCache>
                <c:formatCode>General</c:formatCode>
                <c:ptCount val="5"/>
                <c:pt idx="0">
                  <c:v>8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69072616"/>
        <c:axId val="269073008"/>
        <c:axId val="0"/>
      </c:bar3DChart>
      <c:catAx>
        <c:axId val="26907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269073008"/>
        <c:crosses val="autoZero"/>
        <c:auto val="1"/>
        <c:lblAlgn val="ctr"/>
        <c:lblOffset val="100"/>
        <c:noMultiLvlLbl val="0"/>
      </c:catAx>
      <c:valAx>
        <c:axId val="2690730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6907261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NOVIEMBRE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NOVIEMBRE 2020'!$F$156:$F$159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NOVIEMBRE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NOVIEMBRE 2020'!$H$156:$H$159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NOVIEMBRE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NOVIEMBRE 2020'!$G$156:$G$159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AA-49A9-867F-1A2C4C9CBF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NOVIEMBRE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NOVIEMBRE 2020'!$I$156:$I$159</c:f>
              <c:numCache>
                <c:formatCode>General</c:formatCode>
                <c:ptCount val="4"/>
                <c:pt idx="0">
                  <c:v>14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NOVIEMBRE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NOVIEMBRE 2020'!$J$156:$J$159</c:f>
              <c:numCache>
                <c:formatCode>0%</c:formatCode>
                <c:ptCount val="4"/>
                <c:pt idx="0">
                  <c:v>0.7</c:v>
                </c:pt>
                <c:pt idx="1">
                  <c:v>0.3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269073792"/>
        <c:axId val="270330984"/>
        <c:axId val="0"/>
      </c:bar3DChart>
      <c:catAx>
        <c:axId val="26907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270330984"/>
        <c:crosses val="autoZero"/>
        <c:auto val="1"/>
        <c:lblAlgn val="ctr"/>
        <c:lblOffset val="100"/>
        <c:noMultiLvlLbl val="0"/>
      </c:catAx>
      <c:valAx>
        <c:axId val="270330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073792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NOVIEMBRE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NOVIEMBRE 2020'!$F$212:$F$215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NOVIEMBRE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NOVIEMBRE 2020'!$G$212:$G$215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NOVIEMBRE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NOVIEMBRE 2020'!$H$212:$H$215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NOVIEMBRE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NOVIEMBRE 2020'!$I$212:$I$215</c:f>
              <c:numCache>
                <c:formatCode>General</c:formatCode>
                <c:ptCount val="4"/>
                <c:pt idx="0">
                  <c:v>12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NOVIEMBRE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NOVIEMBRE 2020'!$J$212:$J$215</c:f>
              <c:numCache>
                <c:formatCode>0%</c:formatCode>
                <c:ptCount val="4"/>
                <c:pt idx="0">
                  <c:v>0.6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70331768"/>
        <c:axId val="270332160"/>
        <c:axId val="0"/>
      </c:bar3DChart>
      <c:catAx>
        <c:axId val="27033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70332160"/>
        <c:crosses val="autoZero"/>
        <c:auto val="1"/>
        <c:lblAlgn val="ctr"/>
        <c:lblOffset val="100"/>
        <c:noMultiLvlLbl val="0"/>
      </c:catAx>
      <c:valAx>
        <c:axId val="270332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033176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NOVIEMBRE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NOVIEMBRE 2020'!$C$22:$E$22</c:f>
              <c:numCache>
                <c:formatCode>General</c:formatCode>
                <c:ptCount val="3"/>
                <c:pt idx="0">
                  <c:v>12</c:v>
                </c:pt>
                <c:pt idx="1">
                  <c:v>1</c:v>
                </c:pt>
                <c:pt idx="2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5E-49CF-BBAA-7BB26067B11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F5E-49CF-BBAA-7BB26067B11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NOVIEMBRE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NOVIEMBRE 2020'!$C$23:$E$23</c:f>
              <c:numCache>
                <c:formatCode>0%</c:formatCode>
                <c:ptCount val="3"/>
                <c:pt idx="0">
                  <c:v>0.6</c:v>
                </c:pt>
                <c:pt idx="1">
                  <c:v>0.05</c:v>
                </c:pt>
                <c:pt idx="2">
                  <c:v>0.35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70332944"/>
        <c:axId val="270333336"/>
        <c:axId val="0"/>
      </c:bar3DChart>
      <c:catAx>
        <c:axId val="270332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70333336"/>
        <c:crosses val="autoZero"/>
        <c:auto val="1"/>
        <c:lblAlgn val="ctr"/>
        <c:lblOffset val="100"/>
        <c:noMultiLvlLbl val="0"/>
      </c:catAx>
      <c:valAx>
        <c:axId val="2703333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70332944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GÉNERO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NOVIEMBRE 2020'!$H$20:$O$20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NOVIEMBRE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NOVIEMBRE 2020'!$H$22:$K$22</c:f>
              <c:numCache>
                <c:formatCode>General</c:formatCode>
                <c:ptCount val="4"/>
                <c:pt idx="0">
                  <c:v>5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D75-4E5B-84EF-562D2C4666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NOVIEMBRE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NOVIEMBRE 2020'!$H$23:$K$23</c:f>
              <c:numCache>
                <c:formatCode>0%</c:formatCode>
                <c:ptCount val="4"/>
                <c:pt idx="0">
                  <c:v>0.24</c:v>
                </c:pt>
                <c:pt idx="1">
                  <c:v>0.76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70334120"/>
        <c:axId val="270334512"/>
        <c:axId val="0"/>
      </c:bar3DChart>
      <c:catAx>
        <c:axId val="270334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70334512"/>
        <c:crosses val="autoZero"/>
        <c:auto val="1"/>
        <c:lblAlgn val="ctr"/>
        <c:lblOffset val="100"/>
        <c:noMultiLvlLbl val="0"/>
      </c:catAx>
      <c:valAx>
        <c:axId val="2703345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70334120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NOVIEMBRE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NOVIEMBRE 2020'!$G$185:$G$188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NOVIEMBRE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NOVIEMBRE 2020'!$H$185:$H$188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NOVIEMBRE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NOVIEMBRE 2020'!$I$185:$I$188</c:f>
              <c:numCache>
                <c:formatCode>General</c:formatCode>
                <c:ptCount val="4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D58-4D4F-A685-CC3CF80385C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NOVIEMBRE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NOVIEMBRE 2020'!$J$185:$J$188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70335296"/>
        <c:axId val="270335688"/>
        <c:axId val="0"/>
      </c:bar3DChart>
      <c:catAx>
        <c:axId val="270335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270335688"/>
        <c:crosses val="autoZero"/>
        <c:auto val="1"/>
        <c:lblAlgn val="ctr"/>
        <c:lblOffset val="100"/>
        <c:noMultiLvlLbl val="0"/>
      </c:catAx>
      <c:valAx>
        <c:axId val="270335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033529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NOVIEMBRE 2020'!$E$239:$E$250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NOVIEMBRE 2020'!$F$239:$F$250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NOVIEMBRE 2020'!$E$239:$E$250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NOVIEMBRE 2020'!$G$239:$G$250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0336472"/>
        <c:axId val="270336864"/>
        <c:axId val="0"/>
      </c:bar3DChart>
      <c:catAx>
        <c:axId val="270336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0336864"/>
        <c:crosses val="autoZero"/>
        <c:auto val="1"/>
        <c:lblAlgn val="ctr"/>
        <c:lblOffset val="100"/>
        <c:noMultiLvlLbl val="0"/>
      </c:catAx>
      <c:valAx>
        <c:axId val="270336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0336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Enero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Enero 2020'!$F$44:$F$59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Enero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Enero 2020'!$G$44:$G$59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Enero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Enero 2020'!$H$44:$H$59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Enero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Enero 2020'!$I$44:$I$59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Enero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Enero 2020'!$J$44:$J$59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4072264"/>
        <c:axId val="254072656"/>
        <c:axId val="0"/>
      </c:bar3DChart>
      <c:catAx>
        <c:axId val="25407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4072656"/>
        <c:crosses val="autoZero"/>
        <c:auto val="1"/>
        <c:lblAlgn val="ctr"/>
        <c:lblOffset val="100"/>
        <c:noMultiLvlLbl val="0"/>
      </c:catAx>
      <c:valAx>
        <c:axId val="254072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4072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NOVIEMBRE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NOVIEMBRE 2020'!$F$44:$F$59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NOVIEMBRE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NOVIEMBRE 2020'!$G$44:$G$59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NOVIEMBRE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NOVIEMBRE 2020'!$H$44:$H$59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NOVIEMBRE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NOVIEMBRE 2020'!$I$44:$I$59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NOVIEMBRE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NOVIEMBRE 2020'!$J$44:$J$59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0337648"/>
        <c:axId val="270338040"/>
        <c:axId val="0"/>
      </c:bar3DChart>
      <c:catAx>
        <c:axId val="27033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0338040"/>
        <c:crosses val="autoZero"/>
        <c:auto val="1"/>
        <c:lblAlgn val="ctr"/>
        <c:lblOffset val="100"/>
        <c:noMultiLvlLbl val="0"/>
      </c:catAx>
      <c:valAx>
        <c:axId val="270338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0337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2D9-4606-B1F1-9A8A7EDB8C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D9-4606-B1F1-9A8A7EDB8C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2D9-4606-B1F1-9A8A7EDB8C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2D9-4606-B1F1-9A8A7EDB8C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276105288"/>
        <c:axId val="276105680"/>
        <c:axId val="0"/>
      </c:bar3DChart>
      <c:catAx>
        <c:axId val="276105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76105680"/>
        <c:crosses val="autoZero"/>
        <c:auto val="1"/>
        <c:lblAlgn val="ctr"/>
        <c:lblOffset val="100"/>
        <c:noMultiLvlLbl val="0"/>
      </c:catAx>
      <c:valAx>
        <c:axId val="276105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76105288"/>
        <c:crosses val="autoZero"/>
        <c:crossBetween val="between"/>
      </c:valAx>
    </c:plotArea>
    <c:legend>
      <c:legendPos val="t"/>
      <c:legendEntry>
        <c:idx val="0"/>
        <c:delete val="1"/>
      </c:legendEntry>
      <c:layout/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DICIEMBRE 2020'!$D$95:$J$95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DICIEMBRE 2020'!$G$96:$G$100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DICIEMBRE 2020'!$H$96:$H$100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9FD-44D1-8284-BDCBB623454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9FD-44D1-8284-BDCBB6234540}"/>
                </c:ext>
                <c:ext xmlns:c15="http://schemas.microsoft.com/office/drawing/2012/chart" uri="{CE6537A1-D6FC-4f65-9D91-7224C49458BB}"/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2020'!$E$96:$E$100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DICIEMBRE 2020'!$I$96:$I$100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76106464"/>
        <c:axId val="276106856"/>
        <c:axId val="0"/>
      </c:bar3DChart>
      <c:catAx>
        <c:axId val="27610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276106856"/>
        <c:crosses val="autoZero"/>
        <c:auto val="1"/>
        <c:lblAlgn val="ctr"/>
        <c:lblOffset val="100"/>
        <c:noMultiLvlLbl val="0"/>
      </c:catAx>
      <c:valAx>
        <c:axId val="276106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7610646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DICIEMBRE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DICIEMBRE 2020'!$F$156:$F$159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DICIEMBRE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DICIEMBRE 2020'!$H$156:$H$159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DICIEMBRE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DICIEMBRE 2020'!$G$156:$G$159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AA-49A9-867F-1A2C4C9CBF7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AA-49A9-867F-1A2C4C9CBF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DICIEMBRE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DICIEMBRE 2020'!$I$156:$I$159</c:f>
              <c:numCache>
                <c:formatCode>General</c:formatCode>
                <c:ptCount val="4"/>
                <c:pt idx="0">
                  <c:v>14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DICIEMBRE 2020'!$D$156:$E$159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DICIEMBRE 2020'!$J$156:$J$159</c:f>
              <c:numCache>
                <c:formatCode>0%</c:formatCode>
                <c:ptCount val="4"/>
                <c:pt idx="0">
                  <c:v>0.7</c:v>
                </c:pt>
                <c:pt idx="1">
                  <c:v>0.3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276107640"/>
        <c:axId val="276108032"/>
        <c:axId val="0"/>
      </c:bar3DChart>
      <c:catAx>
        <c:axId val="27610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276108032"/>
        <c:crosses val="autoZero"/>
        <c:auto val="1"/>
        <c:lblAlgn val="ctr"/>
        <c:lblOffset val="100"/>
        <c:noMultiLvlLbl val="0"/>
      </c:catAx>
      <c:valAx>
        <c:axId val="276108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6107640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DICIEMBRE 2020'!$F$212:$F$215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DICIEMBRE 2020'!$G$212:$G$215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DICIEMBRE 2020'!$H$212:$H$215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DICIEMBRE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DICIEMBRE 2020'!$I$212:$I$215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042-4BB4-B596-DC6FD284E73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042-4BB4-B596-DC6FD284E73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2020'!$E$212:$E$215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DICIEMBRE 2020'!$J$212:$J$215</c:f>
              <c:numCache>
                <c:formatCode>0%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76108424"/>
        <c:axId val="276108816"/>
        <c:axId val="0"/>
      </c:bar3DChart>
      <c:catAx>
        <c:axId val="276108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76108816"/>
        <c:crosses val="autoZero"/>
        <c:auto val="1"/>
        <c:lblAlgn val="ctr"/>
        <c:lblOffset val="100"/>
        <c:noMultiLvlLbl val="0"/>
      </c:catAx>
      <c:valAx>
        <c:axId val="2761088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610842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DICIEMBRE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DICIEMBRE 2020'!$C$22:$E$22</c:f>
              <c:numCache>
                <c:formatCode>General</c:formatCode>
                <c:ptCount val="3"/>
                <c:pt idx="0">
                  <c:v>6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5E-49CF-BBAA-7BB26067B1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5E-49CF-BBAA-7BB26067B1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F5E-49CF-BBAA-7BB26067B1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2020'!$C$21:$E$21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DICIEMBRE 2020'!$C$23:$E$23</c:f>
              <c:numCache>
                <c:formatCode>0%</c:formatCode>
                <c:ptCount val="3"/>
                <c:pt idx="0">
                  <c:v>0.5</c:v>
                </c:pt>
                <c:pt idx="1">
                  <c:v>8.3333333333333329E-2</c:v>
                </c:pt>
                <c:pt idx="2">
                  <c:v>0.41666666666666669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76109600"/>
        <c:axId val="276109992"/>
        <c:axId val="0"/>
      </c:bar3DChart>
      <c:catAx>
        <c:axId val="276109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76109992"/>
        <c:crosses val="autoZero"/>
        <c:auto val="1"/>
        <c:lblAlgn val="ctr"/>
        <c:lblOffset val="100"/>
        <c:noMultiLvlLbl val="0"/>
      </c:catAx>
      <c:valAx>
        <c:axId val="2761099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76109600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GÉNERO</a:t>
            </a:r>
            <a:endParaRPr lang="es-MX"/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DICIEMBRE 2020'!$H$20:$O$20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DICIEMBRE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DICIEMBRE 2020'!$H$22:$K$22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D75-4E5B-84EF-562D2C4666D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D75-4E5B-84EF-562D2C4666D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D75-4E5B-84EF-562D2C4666D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D75-4E5B-84EF-562D2C4666D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D75-4E5B-84EF-562D2C4666D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D75-4E5B-84EF-562D2C4666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2020'!$H$21:$K$21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DICIEMBRE 2020'!$H$23:$K$23</c:f>
              <c:numCache>
                <c:formatCode>0%</c:formatCode>
                <c:ptCount val="4"/>
                <c:pt idx="0">
                  <c:v>0.24</c:v>
                </c:pt>
                <c:pt idx="1">
                  <c:v>0.76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76110776"/>
        <c:axId val="276111168"/>
        <c:axId val="0"/>
      </c:bar3DChart>
      <c:catAx>
        <c:axId val="276110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276111168"/>
        <c:crosses val="autoZero"/>
        <c:auto val="1"/>
        <c:lblAlgn val="ctr"/>
        <c:lblOffset val="100"/>
        <c:noMultiLvlLbl val="0"/>
      </c:catAx>
      <c:valAx>
        <c:axId val="276111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76110776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DICIEMBRE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DICIEMBRE 2020'!$G$185:$G$188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DICIEMBRE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DICIEMBRE 2020'!$H$185:$H$188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DICIEMBRE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DICIEMBRE 2020'!$I$185:$I$188</c:f>
              <c:numCache>
                <c:formatCode>General</c:formatCode>
                <c:ptCount val="4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D58-4D4F-A685-CC3CF80385C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D58-4D4F-A685-CC3CF80385C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DICIEMBRE 2020'!$D$185:$E$188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DICIEMBRE 2020'!$J$185:$J$188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76111952"/>
        <c:axId val="276112344"/>
        <c:axId val="0"/>
      </c:bar3DChart>
      <c:catAx>
        <c:axId val="276111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276112344"/>
        <c:crosses val="autoZero"/>
        <c:auto val="1"/>
        <c:lblAlgn val="ctr"/>
        <c:lblOffset val="100"/>
        <c:noMultiLvlLbl val="0"/>
      </c:catAx>
      <c:valAx>
        <c:axId val="276112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611195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DICIEMBRE 2020'!$E$239:$E$250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DICIEMBRE 2020'!$F$239:$F$250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DICIEMBRE 2020'!$E$239:$E$250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DICIEMBRE 2020'!$G$239:$G$250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6113128"/>
        <c:axId val="276113520"/>
        <c:axId val="0"/>
      </c:bar3DChart>
      <c:catAx>
        <c:axId val="276113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6113520"/>
        <c:crosses val="autoZero"/>
        <c:auto val="1"/>
        <c:lblAlgn val="ctr"/>
        <c:lblOffset val="100"/>
        <c:noMultiLvlLbl val="0"/>
      </c:catAx>
      <c:valAx>
        <c:axId val="276113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6113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DICIEMBRE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DICIEMBRE 2020'!$F$44:$F$59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DICIEMBRE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DICIEMBRE 2020'!$G$44:$G$59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DICIEMBRE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DICIEMBRE 2020'!$H$44:$H$59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DICIEMBRE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DICIEMBRE 2020'!$I$44:$I$59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DICIEMBRE 2020'!$E$44:$E$59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DICIEMBRE 2020'!$J$44:$J$59</c:f>
              <c:numCache>
                <c:formatCode>General</c:formatCode>
                <c:ptCount val="1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6114304"/>
        <c:axId val="276114696"/>
        <c:axId val="0"/>
      </c:bar3DChart>
      <c:catAx>
        <c:axId val="2761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6114696"/>
        <c:crosses val="autoZero"/>
        <c:auto val="1"/>
        <c:lblAlgn val="ctr"/>
        <c:lblOffset val="100"/>
        <c:noMultiLvlLbl val="0"/>
      </c:catAx>
      <c:valAx>
        <c:axId val="276114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6114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9.xml"/><Relationship Id="rId3" Type="http://schemas.openxmlformats.org/officeDocument/2006/relationships/chart" Target="../charts/chart84.xml"/><Relationship Id="rId7" Type="http://schemas.openxmlformats.org/officeDocument/2006/relationships/chart" Target="../charts/chart88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6" Type="http://schemas.openxmlformats.org/officeDocument/2006/relationships/chart" Target="../charts/chart87.xml"/><Relationship Id="rId5" Type="http://schemas.openxmlformats.org/officeDocument/2006/relationships/chart" Target="../charts/chart86.xml"/><Relationship Id="rId10" Type="http://schemas.openxmlformats.org/officeDocument/2006/relationships/image" Target="../media/image1.png"/><Relationship Id="rId4" Type="http://schemas.openxmlformats.org/officeDocument/2006/relationships/chart" Target="../charts/chart85.xml"/><Relationship Id="rId9" Type="http://schemas.openxmlformats.org/officeDocument/2006/relationships/chart" Target="../charts/chart9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3" Type="http://schemas.openxmlformats.org/officeDocument/2006/relationships/chart" Target="../charts/chart93.xml"/><Relationship Id="rId7" Type="http://schemas.openxmlformats.org/officeDocument/2006/relationships/chart" Target="../charts/chart97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10" Type="http://schemas.openxmlformats.org/officeDocument/2006/relationships/image" Target="../media/image1.png"/><Relationship Id="rId4" Type="http://schemas.openxmlformats.org/officeDocument/2006/relationships/chart" Target="../charts/chart94.xml"/><Relationship Id="rId9" Type="http://schemas.openxmlformats.org/officeDocument/2006/relationships/chart" Target="../charts/chart9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10" Type="http://schemas.openxmlformats.org/officeDocument/2006/relationships/image" Target="../media/image1.png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10" Type="http://schemas.openxmlformats.org/officeDocument/2006/relationships/image" Target="../media/image1.png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10" Type="http://schemas.openxmlformats.org/officeDocument/2006/relationships/image" Target="../media/image1.png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10" Type="http://schemas.openxmlformats.org/officeDocument/2006/relationships/image" Target="../media/image1.png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10" Type="http://schemas.openxmlformats.org/officeDocument/2006/relationships/image" Target="../media/image1.png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10" Type="http://schemas.openxmlformats.org/officeDocument/2006/relationships/image" Target="../media/image1.png"/><Relationship Id="rId4" Type="http://schemas.openxmlformats.org/officeDocument/2006/relationships/chart" Target="../charts/chart58.xml"/><Relationship Id="rId9" Type="http://schemas.openxmlformats.org/officeDocument/2006/relationships/chart" Target="../charts/chart6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10" Type="http://schemas.openxmlformats.org/officeDocument/2006/relationships/image" Target="../media/image1.png"/><Relationship Id="rId4" Type="http://schemas.openxmlformats.org/officeDocument/2006/relationships/chart" Target="../charts/chart67.xml"/><Relationship Id="rId9" Type="http://schemas.openxmlformats.org/officeDocument/2006/relationships/chart" Target="../charts/chart72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10" Type="http://schemas.openxmlformats.org/officeDocument/2006/relationships/image" Target="../media/image1.png"/><Relationship Id="rId4" Type="http://schemas.openxmlformats.org/officeDocument/2006/relationships/chart" Target="../charts/chart76.xml"/><Relationship Id="rId9" Type="http://schemas.openxmlformats.org/officeDocument/2006/relationships/chart" Target="../charts/chart8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252</xdr:row>
      <xdr:rowOff>108857</xdr:rowOff>
    </xdr:from>
    <xdr:to>
      <xdr:col>14</xdr:col>
      <xdr:colOff>870855</xdr:colOff>
      <xdr:row>291</xdr:row>
      <xdr:rowOff>121229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32658</xdr:colOff>
      <xdr:row>1</xdr:row>
      <xdr:rowOff>32657</xdr:rowOff>
    </xdr:from>
    <xdr:to>
      <xdr:col>2</xdr:col>
      <xdr:colOff>849829</xdr:colOff>
      <xdr:row>7</xdr:row>
      <xdr:rowOff>98466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4" y="217714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484908</xdr:colOff>
      <xdr:row>0</xdr:row>
      <xdr:rowOff>166254</xdr:rowOff>
    </xdr:from>
    <xdr:to>
      <xdr:col>14</xdr:col>
      <xdr:colOff>928007</xdr:colOff>
      <xdr:row>7</xdr:row>
      <xdr:rowOff>51954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48363" y="166254"/>
          <a:ext cx="1274371" cy="114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7" name="6 Gráfic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8" name="7 Gráfic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253</xdr:row>
      <xdr:rowOff>108857</xdr:rowOff>
    </xdr:from>
    <xdr:to>
      <xdr:col>14</xdr:col>
      <xdr:colOff>870855</xdr:colOff>
      <xdr:row>292</xdr:row>
      <xdr:rowOff>121229</xdr:rowOff>
    </xdr:to>
    <xdr:graphicFrame macro="">
      <xdr:nvGraphicFramePr>
        <xdr:cNvPr id="9" name="8 Gráfic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0" name="9 Gráfico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32658</xdr:colOff>
      <xdr:row>1</xdr:row>
      <xdr:rowOff>32657</xdr:rowOff>
    </xdr:from>
    <xdr:to>
      <xdr:col>2</xdr:col>
      <xdr:colOff>849829</xdr:colOff>
      <xdr:row>7</xdr:row>
      <xdr:rowOff>98466</xdr:rowOff>
    </xdr:to>
    <xdr:pic>
      <xdr:nvPicPr>
        <xdr:cNvPr id="11" name="10 Imagen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83" y="223157"/>
          <a:ext cx="1264846" cy="120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484908</xdr:colOff>
      <xdr:row>0</xdr:row>
      <xdr:rowOff>166254</xdr:rowOff>
    </xdr:from>
    <xdr:to>
      <xdr:col>14</xdr:col>
      <xdr:colOff>928007</xdr:colOff>
      <xdr:row>7</xdr:row>
      <xdr:rowOff>51954</xdr:rowOff>
    </xdr:to>
    <xdr:pic>
      <xdr:nvPicPr>
        <xdr:cNvPr id="12" name="11 Imagen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86833" y="166254"/>
          <a:ext cx="1252724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253</xdr:row>
      <xdr:rowOff>108857</xdr:rowOff>
    </xdr:from>
    <xdr:to>
      <xdr:col>14</xdr:col>
      <xdr:colOff>870855</xdr:colOff>
      <xdr:row>292</xdr:row>
      <xdr:rowOff>121229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1</xdr:col>
      <xdr:colOff>32658</xdr:colOff>
      <xdr:row>1</xdr:row>
      <xdr:rowOff>32657</xdr:rowOff>
    </xdr:from>
    <xdr:ext cx="1261671" cy="1208809"/>
    <xdr:pic>
      <xdr:nvPicPr>
        <xdr:cNvPr id="11" name="12 Imagen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658" y="223157"/>
          <a:ext cx="1261671" cy="120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484908</xdr:colOff>
      <xdr:row>0</xdr:row>
      <xdr:rowOff>166254</xdr:rowOff>
    </xdr:from>
    <xdr:ext cx="1258016" cy="1219200"/>
    <xdr:pic>
      <xdr:nvPicPr>
        <xdr:cNvPr id="12" name="14 Image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908" y="166254"/>
          <a:ext cx="1258016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252</xdr:row>
      <xdr:rowOff>108857</xdr:rowOff>
    </xdr:from>
    <xdr:to>
      <xdr:col>14</xdr:col>
      <xdr:colOff>870855</xdr:colOff>
      <xdr:row>291</xdr:row>
      <xdr:rowOff>121229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32658</xdr:colOff>
      <xdr:row>1</xdr:row>
      <xdr:rowOff>32657</xdr:rowOff>
    </xdr:from>
    <xdr:to>
      <xdr:col>2</xdr:col>
      <xdr:colOff>849829</xdr:colOff>
      <xdr:row>7</xdr:row>
      <xdr:rowOff>98466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83" y="223157"/>
          <a:ext cx="1264846" cy="120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484908</xdr:colOff>
      <xdr:row>0</xdr:row>
      <xdr:rowOff>166254</xdr:rowOff>
    </xdr:from>
    <xdr:to>
      <xdr:col>14</xdr:col>
      <xdr:colOff>928007</xdr:colOff>
      <xdr:row>7</xdr:row>
      <xdr:rowOff>51954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86833" y="166254"/>
          <a:ext cx="1252724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7" name="6 Gráfic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8" name="7 Gráfic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252</xdr:row>
      <xdr:rowOff>108857</xdr:rowOff>
    </xdr:from>
    <xdr:to>
      <xdr:col>14</xdr:col>
      <xdr:colOff>870855</xdr:colOff>
      <xdr:row>291</xdr:row>
      <xdr:rowOff>121229</xdr:rowOff>
    </xdr:to>
    <xdr:graphicFrame macro="">
      <xdr:nvGraphicFramePr>
        <xdr:cNvPr id="9" name="8 Gráfic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0" name="9 Gráfico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32658</xdr:colOff>
      <xdr:row>1</xdr:row>
      <xdr:rowOff>32657</xdr:rowOff>
    </xdr:from>
    <xdr:to>
      <xdr:col>2</xdr:col>
      <xdr:colOff>849829</xdr:colOff>
      <xdr:row>7</xdr:row>
      <xdr:rowOff>98466</xdr:rowOff>
    </xdr:to>
    <xdr:pic>
      <xdr:nvPicPr>
        <xdr:cNvPr id="11" name="10 Imagen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83" y="223157"/>
          <a:ext cx="1264846" cy="120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484908</xdr:colOff>
      <xdr:row>0</xdr:row>
      <xdr:rowOff>166254</xdr:rowOff>
    </xdr:from>
    <xdr:to>
      <xdr:col>14</xdr:col>
      <xdr:colOff>928007</xdr:colOff>
      <xdr:row>7</xdr:row>
      <xdr:rowOff>51954</xdr:rowOff>
    </xdr:to>
    <xdr:pic>
      <xdr:nvPicPr>
        <xdr:cNvPr id="12" name="11 Imagen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86833" y="166254"/>
          <a:ext cx="1252724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252</xdr:row>
      <xdr:rowOff>108857</xdr:rowOff>
    </xdr:from>
    <xdr:to>
      <xdr:col>14</xdr:col>
      <xdr:colOff>870855</xdr:colOff>
      <xdr:row>291</xdr:row>
      <xdr:rowOff>121229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32658</xdr:colOff>
      <xdr:row>1</xdr:row>
      <xdr:rowOff>32657</xdr:rowOff>
    </xdr:from>
    <xdr:to>
      <xdr:col>2</xdr:col>
      <xdr:colOff>849829</xdr:colOff>
      <xdr:row>7</xdr:row>
      <xdr:rowOff>98466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83" y="223157"/>
          <a:ext cx="1264846" cy="120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484908</xdr:colOff>
      <xdr:row>0</xdr:row>
      <xdr:rowOff>166254</xdr:rowOff>
    </xdr:from>
    <xdr:to>
      <xdr:col>14</xdr:col>
      <xdr:colOff>928007</xdr:colOff>
      <xdr:row>7</xdr:row>
      <xdr:rowOff>51954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86833" y="166254"/>
          <a:ext cx="1252724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253</xdr:row>
      <xdr:rowOff>108857</xdr:rowOff>
    </xdr:from>
    <xdr:to>
      <xdr:col>14</xdr:col>
      <xdr:colOff>870855</xdr:colOff>
      <xdr:row>292</xdr:row>
      <xdr:rowOff>121229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32658</xdr:colOff>
      <xdr:row>1</xdr:row>
      <xdr:rowOff>32657</xdr:rowOff>
    </xdr:from>
    <xdr:to>
      <xdr:col>2</xdr:col>
      <xdr:colOff>849829</xdr:colOff>
      <xdr:row>7</xdr:row>
      <xdr:rowOff>98466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83" y="223157"/>
          <a:ext cx="1264846" cy="120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484908</xdr:colOff>
      <xdr:row>0</xdr:row>
      <xdr:rowOff>166254</xdr:rowOff>
    </xdr:from>
    <xdr:to>
      <xdr:col>14</xdr:col>
      <xdr:colOff>928007</xdr:colOff>
      <xdr:row>7</xdr:row>
      <xdr:rowOff>51954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86833" y="166254"/>
          <a:ext cx="1252724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7" name="6 Gráfic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8" name="7 Gráfic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253</xdr:row>
      <xdr:rowOff>108857</xdr:rowOff>
    </xdr:from>
    <xdr:to>
      <xdr:col>14</xdr:col>
      <xdr:colOff>870855</xdr:colOff>
      <xdr:row>292</xdr:row>
      <xdr:rowOff>121229</xdr:rowOff>
    </xdr:to>
    <xdr:graphicFrame macro="">
      <xdr:nvGraphicFramePr>
        <xdr:cNvPr id="9" name="8 Gráfic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0" name="9 Gráfico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32658</xdr:colOff>
      <xdr:row>1</xdr:row>
      <xdr:rowOff>32657</xdr:rowOff>
    </xdr:from>
    <xdr:to>
      <xdr:col>2</xdr:col>
      <xdr:colOff>849829</xdr:colOff>
      <xdr:row>7</xdr:row>
      <xdr:rowOff>98466</xdr:rowOff>
    </xdr:to>
    <xdr:pic>
      <xdr:nvPicPr>
        <xdr:cNvPr id="11" name="10 Imagen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83" y="223157"/>
          <a:ext cx="1264846" cy="120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484908</xdr:colOff>
      <xdr:row>0</xdr:row>
      <xdr:rowOff>166254</xdr:rowOff>
    </xdr:from>
    <xdr:to>
      <xdr:col>14</xdr:col>
      <xdr:colOff>928007</xdr:colOff>
      <xdr:row>7</xdr:row>
      <xdr:rowOff>51954</xdr:rowOff>
    </xdr:to>
    <xdr:pic>
      <xdr:nvPicPr>
        <xdr:cNvPr id="12" name="11 Imagen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86833" y="166254"/>
          <a:ext cx="1252724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253</xdr:row>
      <xdr:rowOff>108857</xdr:rowOff>
    </xdr:from>
    <xdr:to>
      <xdr:col>14</xdr:col>
      <xdr:colOff>870855</xdr:colOff>
      <xdr:row>292</xdr:row>
      <xdr:rowOff>121229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32658</xdr:colOff>
      <xdr:row>1</xdr:row>
      <xdr:rowOff>32657</xdr:rowOff>
    </xdr:from>
    <xdr:to>
      <xdr:col>2</xdr:col>
      <xdr:colOff>849829</xdr:colOff>
      <xdr:row>7</xdr:row>
      <xdr:rowOff>98466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83" y="223157"/>
          <a:ext cx="1264846" cy="120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484908</xdr:colOff>
      <xdr:row>0</xdr:row>
      <xdr:rowOff>166254</xdr:rowOff>
    </xdr:from>
    <xdr:to>
      <xdr:col>14</xdr:col>
      <xdr:colOff>928007</xdr:colOff>
      <xdr:row>7</xdr:row>
      <xdr:rowOff>51954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86833" y="166254"/>
          <a:ext cx="1252724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253</xdr:row>
      <xdr:rowOff>108857</xdr:rowOff>
    </xdr:from>
    <xdr:to>
      <xdr:col>14</xdr:col>
      <xdr:colOff>870855</xdr:colOff>
      <xdr:row>292</xdr:row>
      <xdr:rowOff>121229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1</xdr:col>
      <xdr:colOff>32658</xdr:colOff>
      <xdr:row>1</xdr:row>
      <xdr:rowOff>32657</xdr:rowOff>
    </xdr:from>
    <xdr:ext cx="1261671" cy="1208809"/>
    <xdr:pic>
      <xdr:nvPicPr>
        <xdr:cNvPr id="11" name="12 Imagen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658" y="223157"/>
          <a:ext cx="1261671" cy="120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484908</xdr:colOff>
      <xdr:row>0</xdr:row>
      <xdr:rowOff>166254</xdr:rowOff>
    </xdr:from>
    <xdr:ext cx="1258016" cy="1219200"/>
    <xdr:pic>
      <xdr:nvPicPr>
        <xdr:cNvPr id="12" name="14 Image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908" y="166254"/>
          <a:ext cx="1258016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253</xdr:row>
      <xdr:rowOff>108857</xdr:rowOff>
    </xdr:from>
    <xdr:to>
      <xdr:col>14</xdr:col>
      <xdr:colOff>870855</xdr:colOff>
      <xdr:row>292</xdr:row>
      <xdr:rowOff>121229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1</xdr:col>
      <xdr:colOff>32658</xdr:colOff>
      <xdr:row>1</xdr:row>
      <xdr:rowOff>32657</xdr:rowOff>
    </xdr:from>
    <xdr:ext cx="1269609" cy="1208809"/>
    <xdr:pic>
      <xdr:nvPicPr>
        <xdr:cNvPr id="11" name="12 Imagen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658" y="223157"/>
          <a:ext cx="1269609" cy="120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484908</xdr:colOff>
      <xdr:row>0</xdr:row>
      <xdr:rowOff>166254</xdr:rowOff>
    </xdr:from>
    <xdr:ext cx="1252724" cy="1219200"/>
    <xdr:pic>
      <xdr:nvPicPr>
        <xdr:cNvPr id="12" name="14 Image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908" y="166254"/>
          <a:ext cx="1252724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es/GRAFICAS/GRAFICAS%202016/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6">
          <cell r="A186" t="str">
            <v>INFOMEX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>
        <row r="7">
          <cell r="B7">
            <v>229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2">
          <cell r="C22" t="str">
            <v>SOLICITUDES POR TIPO</v>
          </cell>
          <cell r="D22">
            <v>0</v>
          </cell>
          <cell r="E22">
            <v>0</v>
          </cell>
          <cell r="F22">
            <v>0</v>
          </cell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/>
      <sheetData sheetId="24"/>
      <sheetData sheetId="25">
        <row r="20">
          <cell r="C20" t="str">
            <v>SOLICITUDES POR TIPO</v>
          </cell>
        </row>
      </sheetData>
      <sheetData sheetId="26">
        <row r="20">
          <cell r="C20" t="str">
            <v>SOLICITUDES POR TIPO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0"/>
  <sheetViews>
    <sheetView topLeftCell="B1" zoomScale="90" zoomScaleNormal="90" workbookViewId="0">
      <selection activeCell="G26" sqref="G26"/>
    </sheetView>
  </sheetViews>
  <sheetFormatPr baseColWidth="10" defaultRowHeight="15" x14ac:dyDescent="0.25"/>
  <cols>
    <col min="1" max="1" width="3.5703125" customWidth="1"/>
    <col min="2" max="2" width="6.7109375" style="5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25">
      <c r="A13" s="1"/>
      <c r="B13" s="209" t="s">
        <v>29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3"/>
      <c r="Q13" s="1"/>
    </row>
    <row r="14" spans="1:17" ht="43.5" customHeight="1" thickBot="1" x14ac:dyDescent="0.85">
      <c r="A14" s="1"/>
      <c r="B14" s="211" t="s">
        <v>47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4"/>
      <c r="Q14" s="1"/>
    </row>
    <row r="15" spans="1:17" x14ac:dyDescent="0.25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25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25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25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.75" thickBot="1" x14ac:dyDescent="0.3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">
      <c r="A20" s="1"/>
      <c r="C20" s="214" t="s">
        <v>0</v>
      </c>
      <c r="D20" s="215"/>
      <c r="E20" s="215"/>
      <c r="F20" s="216"/>
      <c r="G20" s="67"/>
      <c r="H20" s="214" t="s">
        <v>1</v>
      </c>
      <c r="I20" s="215"/>
      <c r="J20" s="215"/>
      <c r="K20" s="215"/>
      <c r="L20" s="216"/>
      <c r="M20" s="60"/>
      <c r="N20" s="60"/>
      <c r="O20" s="60"/>
      <c r="P20" s="5"/>
      <c r="Q20" s="1"/>
      <c r="R20" s="6"/>
    </row>
    <row r="21" spans="1:18" s="9" customFormat="1" ht="15.75" thickBot="1" x14ac:dyDescent="0.3">
      <c r="A21" s="7"/>
      <c r="B21" s="8"/>
      <c r="C21" s="68" t="s">
        <v>2</v>
      </c>
      <c r="D21" s="69" t="s">
        <v>3</v>
      </c>
      <c r="E21" s="70" t="s">
        <v>4</v>
      </c>
      <c r="F21" s="68" t="s">
        <v>5</v>
      </c>
      <c r="G21" s="71"/>
      <c r="H21" s="70" t="s">
        <v>6</v>
      </c>
      <c r="I21" s="70" t="s">
        <v>7</v>
      </c>
      <c r="J21" s="68" t="s">
        <v>8</v>
      </c>
      <c r="K21" s="68" t="s">
        <v>9</v>
      </c>
      <c r="L21" s="68" t="s">
        <v>5</v>
      </c>
      <c r="M21" s="8"/>
      <c r="N21" s="8"/>
      <c r="O21" s="8"/>
      <c r="P21" s="7"/>
      <c r="Q21" s="7"/>
    </row>
    <row r="22" spans="1:18" ht="16.5" thickBot="1" x14ac:dyDescent="0.35">
      <c r="A22" s="1"/>
      <c r="C22" s="72">
        <v>7</v>
      </c>
      <c r="D22" s="73">
        <v>1</v>
      </c>
      <c r="E22" s="73">
        <v>5</v>
      </c>
      <c r="F22" s="74">
        <f>SUM(C22:E22)</f>
        <v>13</v>
      </c>
      <c r="G22" s="75"/>
      <c r="H22" s="72">
        <v>4</v>
      </c>
      <c r="I22" s="72">
        <v>5</v>
      </c>
      <c r="J22" s="72">
        <v>0</v>
      </c>
      <c r="K22" s="72">
        <v>4</v>
      </c>
      <c r="L22" s="74">
        <f>SUM(H22:K22)</f>
        <v>13</v>
      </c>
      <c r="M22" s="5"/>
      <c r="N22" s="5"/>
      <c r="O22" s="13"/>
      <c r="P22" s="1"/>
      <c r="Q22" s="1"/>
    </row>
    <row r="23" spans="1:18" ht="16.5" thickBot="1" x14ac:dyDescent="0.35">
      <c r="A23" s="1"/>
      <c r="C23" s="76">
        <f>+C22/F22</f>
        <v>0.53846153846153844</v>
      </c>
      <c r="D23" s="77">
        <f>+D22/F22</f>
        <v>7.6923076923076927E-2</v>
      </c>
      <c r="E23" s="78">
        <f>+E22/F22</f>
        <v>0.38461538461538464</v>
      </c>
      <c r="F23" s="79">
        <f>SUM(C23:E23)</f>
        <v>1</v>
      </c>
      <c r="G23" s="75"/>
      <c r="H23" s="76">
        <f>+H22/L22</f>
        <v>0.30769230769230771</v>
      </c>
      <c r="I23" s="76">
        <f>+I22/L22</f>
        <v>0.38461538461538464</v>
      </c>
      <c r="J23" s="76">
        <f>+J22/L22</f>
        <v>0</v>
      </c>
      <c r="K23" s="76">
        <f>+K22/L22</f>
        <v>0.30769230769230771</v>
      </c>
      <c r="L23" s="79">
        <f>SUM(H23:K23)</f>
        <v>1</v>
      </c>
      <c r="M23" s="5"/>
      <c r="N23" s="5"/>
      <c r="O23" s="13"/>
      <c r="P23" s="1"/>
      <c r="Q23" s="1"/>
    </row>
    <row r="24" spans="1:18" x14ac:dyDescent="0.25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25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25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25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25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25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25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25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25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25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25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25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2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25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25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25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25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25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25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25">
      <c r="A43" s="1"/>
      <c r="C43" s="5"/>
      <c r="D43" s="213" t="s">
        <v>10</v>
      </c>
      <c r="E43" s="213"/>
      <c r="F43" s="213"/>
      <c r="G43" s="213"/>
      <c r="H43" s="213"/>
      <c r="I43" s="213"/>
      <c r="J43" s="213"/>
      <c r="K43" s="213"/>
      <c r="L43" s="213"/>
      <c r="M43" s="213"/>
      <c r="N43" s="5"/>
      <c r="O43" s="5"/>
      <c r="P43" s="5"/>
      <c r="Q43" s="1"/>
    </row>
    <row r="44" spans="1:17" ht="16.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89">
        <v>0</v>
      </c>
      <c r="K44" s="190"/>
      <c r="L44" s="191"/>
      <c r="M44" s="84">
        <f>+$J44/$J61</f>
        <v>0</v>
      </c>
      <c r="N44" s="5"/>
      <c r="O44" s="5"/>
      <c r="P44" s="5"/>
      <c r="Q44" s="1"/>
    </row>
    <row r="45" spans="1:17" ht="16.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92">
        <v>0</v>
      </c>
      <c r="K45" s="193"/>
      <c r="L45" s="194"/>
      <c r="M45" s="76">
        <f>+$J45/$J61</f>
        <v>0</v>
      </c>
      <c r="N45" s="5"/>
      <c r="O45" s="5"/>
      <c r="P45" s="5"/>
      <c r="Q45" s="1"/>
    </row>
    <row r="46" spans="1:17" ht="16.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92">
        <v>1</v>
      </c>
      <c r="K46" s="193"/>
      <c r="L46" s="194"/>
      <c r="M46" s="76">
        <f>+$J46/$J61</f>
        <v>7.6923076923076927E-2</v>
      </c>
      <c r="N46" s="5"/>
      <c r="O46" s="5"/>
      <c r="P46" s="5"/>
      <c r="Q46" s="1"/>
    </row>
    <row r="47" spans="1:17" ht="16.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92">
        <v>1</v>
      </c>
      <c r="K47" s="193"/>
      <c r="L47" s="194"/>
      <c r="M47" s="76">
        <f>+$J47/$J61</f>
        <v>7.6923076923076927E-2</v>
      </c>
      <c r="N47" s="5"/>
      <c r="O47" s="5"/>
      <c r="P47" s="5"/>
      <c r="Q47" s="1"/>
    </row>
    <row r="48" spans="1:17" ht="16.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92">
        <v>0</v>
      </c>
      <c r="K48" s="193"/>
      <c r="L48" s="194"/>
      <c r="M48" s="76">
        <f>+$J48/$J61</f>
        <v>0</v>
      </c>
      <c r="N48" s="5"/>
      <c r="O48" s="5"/>
      <c r="P48" s="5"/>
      <c r="Q48" s="1"/>
    </row>
    <row r="49" spans="1:17" ht="16.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92">
        <v>4</v>
      </c>
      <c r="K49" s="193"/>
      <c r="L49" s="194"/>
      <c r="M49" s="76">
        <f>+$J49/J61</f>
        <v>0.30769230769230771</v>
      </c>
      <c r="N49" s="5"/>
      <c r="O49" s="5"/>
      <c r="P49" s="5"/>
      <c r="Q49" s="1"/>
    </row>
    <row r="50" spans="1:17" ht="16.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92">
        <v>2</v>
      </c>
      <c r="K50" s="193"/>
      <c r="L50" s="194"/>
      <c r="M50" s="76">
        <f>+$J50/J61</f>
        <v>0.15384615384615385</v>
      </c>
      <c r="N50" s="5"/>
      <c r="O50" s="5"/>
      <c r="P50" s="5"/>
      <c r="Q50" s="1"/>
    </row>
    <row r="51" spans="1:17" ht="16.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92">
        <v>0</v>
      </c>
      <c r="K51" s="193"/>
      <c r="L51" s="194"/>
      <c r="M51" s="76">
        <f>+$J51/J61</f>
        <v>0</v>
      </c>
      <c r="N51" s="5"/>
      <c r="O51" s="5"/>
      <c r="P51" s="5"/>
      <c r="Q51" s="1"/>
    </row>
    <row r="52" spans="1:17" ht="16.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92">
        <v>0</v>
      </c>
      <c r="K52" s="193"/>
      <c r="L52" s="194"/>
      <c r="M52" s="76">
        <f>+J52/J61</f>
        <v>0</v>
      </c>
      <c r="N52" s="5"/>
      <c r="O52" s="5"/>
      <c r="P52" s="5"/>
      <c r="Q52" s="1"/>
    </row>
    <row r="53" spans="1:17" ht="16.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92">
        <v>0</v>
      </c>
      <c r="K53" s="193"/>
      <c r="L53" s="194"/>
      <c r="M53" s="76">
        <f>+J53/J61</f>
        <v>0</v>
      </c>
      <c r="N53" s="5"/>
      <c r="O53" s="5"/>
      <c r="P53" s="5"/>
      <c r="Q53" s="1"/>
    </row>
    <row r="54" spans="1:17" ht="16.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92">
        <v>4</v>
      </c>
      <c r="K54" s="193"/>
      <c r="L54" s="194"/>
      <c r="M54" s="76">
        <f>+$J54/J61</f>
        <v>0.30769230769230771</v>
      </c>
      <c r="N54" s="5"/>
      <c r="O54" s="5"/>
      <c r="P54" s="5"/>
      <c r="Q54" s="1"/>
    </row>
    <row r="55" spans="1:17" ht="16.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92">
        <v>1</v>
      </c>
      <c r="K55" s="193"/>
      <c r="L55" s="194"/>
      <c r="M55" s="76">
        <f>+$J55/J61</f>
        <v>7.6923076923076927E-2</v>
      </c>
      <c r="N55" s="5"/>
      <c r="O55" s="5"/>
      <c r="P55" s="5"/>
      <c r="Q55" s="1"/>
    </row>
    <row r="56" spans="1:17" ht="16.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92">
        <v>0</v>
      </c>
      <c r="K56" s="193"/>
      <c r="L56" s="194"/>
      <c r="M56" s="76">
        <f>+$J56/J61</f>
        <v>0</v>
      </c>
      <c r="N56" s="5"/>
      <c r="O56" s="5"/>
      <c r="P56" s="5"/>
      <c r="Q56" s="1"/>
    </row>
    <row r="57" spans="1:17" ht="16.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92">
        <v>0</v>
      </c>
      <c r="K57" s="193"/>
      <c r="L57" s="194"/>
      <c r="M57" s="76">
        <f>+$J57/J61</f>
        <v>0</v>
      </c>
      <c r="N57" s="5"/>
      <c r="O57" s="5"/>
      <c r="P57" s="5"/>
      <c r="Q57" s="1"/>
    </row>
    <row r="58" spans="1:17" ht="16.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92">
        <v>0</v>
      </c>
      <c r="K58" s="193"/>
      <c r="L58" s="194"/>
      <c r="M58" s="76">
        <f>+$J58/J61</f>
        <v>0</v>
      </c>
      <c r="N58" s="5"/>
      <c r="O58" s="5"/>
      <c r="P58" s="5"/>
      <c r="Q58" s="1"/>
    </row>
    <row r="59" spans="1:17" ht="16.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92">
        <v>0</v>
      </c>
      <c r="K59" s="193"/>
      <c r="L59" s="194"/>
      <c r="M59" s="76">
        <f>+J59/J61</f>
        <v>0</v>
      </c>
      <c r="N59" s="5"/>
      <c r="O59" s="5"/>
      <c r="P59" s="5"/>
      <c r="Q59" s="1"/>
    </row>
    <row r="60" spans="1:17" s="16" customFormat="1" ht="16.5" thickBot="1" x14ac:dyDescent="0.3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5" thickBot="1" x14ac:dyDescent="0.3">
      <c r="A61" s="1"/>
      <c r="C61" s="5"/>
      <c r="D61" s="5"/>
      <c r="E61" s="5"/>
      <c r="F61" s="5"/>
      <c r="G61" s="5"/>
      <c r="H61" s="5"/>
      <c r="I61" s="5"/>
      <c r="J61" s="202">
        <f>SUM(J44:J59)</f>
        <v>13</v>
      </c>
      <c r="K61" s="203"/>
      <c r="L61" s="204"/>
      <c r="M61" s="12">
        <f>SUM(M44:M60)</f>
        <v>1</v>
      </c>
      <c r="N61" s="5"/>
      <c r="O61" s="5"/>
      <c r="P61" s="5"/>
      <c r="Q61" s="1"/>
    </row>
    <row r="62" spans="1:17" x14ac:dyDescent="0.25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25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25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25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25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25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25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25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25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25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25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25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25">
      <c r="A74" s="1"/>
      <c r="C74" s="5"/>
      <c r="D74" s="5"/>
      <c r="E74" s="5"/>
      <c r="F74" s="5"/>
      <c r="G74" s="5"/>
      <c r="H74" s="5"/>
      <c r="I74" s="5"/>
      <c r="J74" s="5" t="s">
        <v>42</v>
      </c>
      <c r="K74" s="5"/>
      <c r="L74" s="5"/>
      <c r="M74" s="5"/>
      <c r="N74" s="5"/>
      <c r="O74" s="5"/>
      <c r="P74" s="5"/>
      <c r="Q74" s="1"/>
    </row>
    <row r="75" spans="1:17" x14ac:dyDescent="0.25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25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25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25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25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25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25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5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25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25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25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25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25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25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25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25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25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25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25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.75" thickBot="1" x14ac:dyDescent="0.3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">
      <c r="A95" s="1"/>
      <c r="C95" s="5"/>
      <c r="D95" s="205" t="s">
        <v>11</v>
      </c>
      <c r="E95" s="206"/>
      <c r="F95" s="206"/>
      <c r="G95" s="206"/>
      <c r="H95" s="206"/>
      <c r="I95" s="206"/>
      <c r="J95" s="207"/>
      <c r="K95" s="49"/>
      <c r="L95" s="49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23</v>
      </c>
      <c r="F96" s="93"/>
      <c r="G96" s="94"/>
      <c r="H96" s="94"/>
      <c r="I96" s="95">
        <v>6</v>
      </c>
      <c r="J96" s="96">
        <f>+I96/I102</f>
        <v>0.5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24</v>
      </c>
      <c r="F97" s="98"/>
      <c r="G97" s="94"/>
      <c r="H97" s="94"/>
      <c r="I97" s="99">
        <v>6</v>
      </c>
      <c r="J97" s="96">
        <f>I97/I102</f>
        <v>0.5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217" t="s">
        <v>28</v>
      </c>
      <c r="F98" s="218"/>
      <c r="G98" s="218"/>
      <c r="H98" s="219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25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26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5</v>
      </c>
      <c r="I102" s="106">
        <f>SUM(I96:I101)</f>
        <v>12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25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75" x14ac:dyDescent="0.25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.75" x14ac:dyDescent="0.25">
      <c r="A105" s="1"/>
      <c r="C105" s="5"/>
      <c r="D105" s="208"/>
      <c r="E105" s="208"/>
      <c r="F105" s="208"/>
      <c r="G105" s="208"/>
      <c r="H105" s="208"/>
      <c r="I105" s="208"/>
      <c r="J105" s="208"/>
      <c r="K105" s="49"/>
      <c r="L105" s="49"/>
      <c r="M105" s="5"/>
      <c r="N105" s="5"/>
      <c r="O105" s="5"/>
      <c r="P105" s="5"/>
      <c r="Q105" s="1"/>
    </row>
    <row r="106" spans="1:17" x14ac:dyDescent="0.25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25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25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25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25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25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25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25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25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12</v>
      </c>
      <c r="P114" s="5"/>
      <c r="Q114" s="1"/>
    </row>
    <row r="115" spans="1:17" x14ac:dyDescent="0.25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25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25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25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25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25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25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25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25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25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25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25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25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25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25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25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.75" thickBot="1" x14ac:dyDescent="0.3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9.5" thickBot="1" x14ac:dyDescent="0.3">
      <c r="A132" s="1"/>
      <c r="C132" s="5"/>
      <c r="D132" s="5"/>
      <c r="E132" s="178" t="s">
        <v>13</v>
      </c>
      <c r="F132" s="179"/>
      <c r="G132" s="179"/>
      <c r="H132" s="179"/>
      <c r="I132" s="179"/>
      <c r="J132" s="180"/>
      <c r="K132" s="49"/>
      <c r="L132" s="49"/>
      <c r="M132" s="5"/>
      <c r="N132" s="5"/>
      <c r="O132" s="5"/>
      <c r="P132" s="5"/>
      <c r="Q132" s="1"/>
    </row>
    <row r="133" spans="1:17" ht="15.75" thickBot="1" x14ac:dyDescent="0.3">
      <c r="A133" s="1"/>
      <c r="C133" s="5"/>
      <c r="D133" s="5"/>
      <c r="E133" s="195" t="s">
        <v>14</v>
      </c>
      <c r="F133" s="196"/>
      <c r="G133" s="196"/>
      <c r="H133" s="196"/>
      <c r="I133" s="197"/>
      <c r="J133" s="20">
        <v>44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">
      <c r="A134" s="1"/>
      <c r="C134" s="5"/>
      <c r="D134" s="5"/>
      <c r="E134" s="5"/>
      <c r="F134" s="5"/>
      <c r="G134" s="5"/>
      <c r="H134" s="5"/>
      <c r="I134" s="21" t="s">
        <v>5</v>
      </c>
      <c r="J134" s="11">
        <f>SUM(J133)</f>
        <v>44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25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.75" thickBot="1" x14ac:dyDescent="0.3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9.5" thickBot="1" x14ac:dyDescent="0.3">
      <c r="A137" s="1"/>
      <c r="C137" s="5"/>
      <c r="D137" s="5"/>
      <c r="E137" s="178" t="s">
        <v>15</v>
      </c>
      <c r="F137" s="179"/>
      <c r="G137" s="179"/>
      <c r="H137" s="179"/>
      <c r="I137" s="179"/>
      <c r="J137" s="180"/>
      <c r="K137" s="49"/>
      <c r="L137" s="49"/>
      <c r="M137" s="5"/>
      <c r="N137" s="5"/>
      <c r="O137" s="5"/>
      <c r="P137" s="5"/>
      <c r="Q137" s="1"/>
    </row>
    <row r="138" spans="1:17" ht="15.75" thickBot="1" x14ac:dyDescent="0.3">
      <c r="A138" s="1"/>
      <c r="C138" s="5"/>
      <c r="D138" s="5"/>
      <c r="E138" s="195" t="s">
        <v>16</v>
      </c>
      <c r="F138" s="196"/>
      <c r="G138" s="196"/>
      <c r="H138" s="196"/>
      <c r="I138" s="197"/>
      <c r="J138" s="22">
        <v>389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">
      <c r="A139" s="1"/>
      <c r="C139" s="5"/>
      <c r="D139" s="5"/>
      <c r="E139" s="5"/>
      <c r="F139" s="5"/>
      <c r="G139" s="5"/>
      <c r="H139" s="5"/>
      <c r="I139" s="21" t="s">
        <v>5</v>
      </c>
      <c r="J139" s="11">
        <f>SUM(J138)</f>
        <v>389</v>
      </c>
      <c r="K139" s="56"/>
      <c r="L139" s="56"/>
      <c r="M139" s="5"/>
      <c r="N139" s="5"/>
      <c r="O139" s="5"/>
      <c r="P139" s="5"/>
      <c r="Q139" s="1"/>
    </row>
    <row r="140" spans="1:17" x14ac:dyDescent="0.25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.75" thickBot="1" x14ac:dyDescent="0.3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9.5" thickBot="1" x14ac:dyDescent="0.3">
      <c r="A142" s="1"/>
      <c r="C142" s="5"/>
      <c r="D142" s="5"/>
      <c r="E142" s="186" t="s">
        <v>17</v>
      </c>
      <c r="F142" s="198"/>
      <c r="G142" s="198"/>
      <c r="H142" s="198"/>
      <c r="I142" s="198"/>
      <c r="J142" s="188"/>
      <c r="K142" s="57"/>
      <c r="L142" s="57"/>
      <c r="M142" s="5"/>
      <c r="N142" s="5"/>
      <c r="O142" s="5"/>
      <c r="P142" s="5"/>
      <c r="Q142" s="1"/>
    </row>
    <row r="143" spans="1:17" ht="15.75" thickBot="1" x14ac:dyDescent="0.3">
      <c r="A143" s="1"/>
      <c r="C143" s="5"/>
      <c r="D143" s="5"/>
      <c r="E143" s="195" t="s">
        <v>18</v>
      </c>
      <c r="F143" s="196"/>
      <c r="G143" s="196"/>
      <c r="H143" s="196"/>
      <c r="I143" s="197"/>
      <c r="J143" s="22">
        <v>0</v>
      </c>
      <c r="K143" s="35"/>
      <c r="L143" s="35"/>
      <c r="M143" s="5"/>
      <c r="N143" s="5"/>
      <c r="O143" s="5"/>
      <c r="P143" s="5"/>
      <c r="Q143" s="1"/>
    </row>
    <row r="144" spans="1:17" ht="16.5" thickBot="1" x14ac:dyDescent="0.3">
      <c r="A144" s="1"/>
      <c r="C144" s="5"/>
      <c r="D144" s="5"/>
      <c r="E144" s="5"/>
      <c r="F144" s="5"/>
      <c r="G144" s="5"/>
      <c r="H144" s="5"/>
      <c r="I144" s="21" t="s">
        <v>5</v>
      </c>
      <c r="J144" s="11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25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.75" thickBot="1" x14ac:dyDescent="0.3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9.5" thickBot="1" x14ac:dyDescent="0.3">
      <c r="A147" s="1"/>
      <c r="C147" s="5"/>
      <c r="D147" s="5"/>
      <c r="E147" s="186" t="s">
        <v>41</v>
      </c>
      <c r="F147" s="198"/>
      <c r="G147" s="198"/>
      <c r="H147" s="198"/>
      <c r="I147" s="198"/>
      <c r="J147" s="188"/>
      <c r="K147" s="57"/>
      <c r="L147" s="57"/>
      <c r="M147" s="5"/>
      <c r="N147" s="5"/>
      <c r="O147" s="5"/>
      <c r="P147" s="5"/>
      <c r="Q147" s="1"/>
    </row>
    <row r="148" spans="1:17" ht="15.75" thickBot="1" x14ac:dyDescent="0.3">
      <c r="A148" s="1"/>
      <c r="C148" s="5"/>
      <c r="D148" s="5"/>
      <c r="E148" s="199" t="s">
        <v>19</v>
      </c>
      <c r="F148" s="200"/>
      <c r="G148" s="200"/>
      <c r="H148" s="200"/>
      <c r="I148" s="201"/>
      <c r="J148" s="22">
        <v>0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">
      <c r="A149" s="1"/>
      <c r="C149" s="5"/>
      <c r="D149" s="5"/>
      <c r="E149" s="220" t="s">
        <v>45</v>
      </c>
      <c r="F149" s="221"/>
      <c r="G149" s="221"/>
      <c r="H149" s="221"/>
      <c r="I149" s="222"/>
      <c r="J149" s="111">
        <v>4</v>
      </c>
      <c r="K149" s="35"/>
      <c r="L149" s="35"/>
      <c r="M149" s="5"/>
      <c r="N149" s="5"/>
      <c r="O149" s="5"/>
      <c r="P149" s="5"/>
      <c r="Q149" s="1"/>
    </row>
    <row r="150" spans="1:17" ht="16.5" thickBot="1" x14ac:dyDescent="0.3">
      <c r="A150" s="1"/>
      <c r="C150" s="5"/>
      <c r="D150" s="5"/>
      <c r="E150" s="66"/>
      <c r="F150" s="66"/>
      <c r="G150" s="66"/>
      <c r="H150" s="66"/>
      <c r="I150" s="112" t="s">
        <v>5</v>
      </c>
      <c r="J150" s="11">
        <f>SUM(J148:J149)</f>
        <v>4</v>
      </c>
      <c r="K150" s="56"/>
      <c r="L150" s="56"/>
      <c r="M150" s="5"/>
      <c r="N150" s="5"/>
      <c r="O150" s="5"/>
      <c r="P150" s="5"/>
      <c r="Q150" s="1"/>
    </row>
    <row r="151" spans="1:17" x14ac:dyDescent="0.25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25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25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.75" thickBot="1" x14ac:dyDescent="0.3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9.5" thickBot="1" x14ac:dyDescent="0.3">
      <c r="A155" s="1"/>
      <c r="C155" s="5"/>
      <c r="D155" s="178" t="s">
        <v>20</v>
      </c>
      <c r="E155" s="179"/>
      <c r="F155" s="179"/>
      <c r="G155" s="179"/>
      <c r="H155" s="179"/>
      <c r="I155" s="179"/>
      <c r="J155" s="180"/>
      <c r="K155" s="49"/>
      <c r="L155" s="49"/>
      <c r="M155" s="5"/>
      <c r="N155" s="5"/>
      <c r="O155" s="5"/>
      <c r="P155" s="5"/>
      <c r="Q155" s="1"/>
    </row>
    <row r="156" spans="1:17" ht="15.75" thickBot="1" x14ac:dyDescent="0.3">
      <c r="A156" s="1"/>
      <c r="C156" s="5"/>
      <c r="D156" s="23">
        <v>1</v>
      </c>
      <c r="E156" s="175" t="str">
        <f>+'[1]ACUM-MAYO'!A162</f>
        <v>ORDINARIA</v>
      </c>
      <c r="F156" s="176"/>
      <c r="G156" s="176"/>
      <c r="H156" s="177"/>
      <c r="I156" s="51">
        <v>11</v>
      </c>
      <c r="J156" s="24">
        <f>I156/I161</f>
        <v>0.91666666666666663</v>
      </c>
      <c r="K156" s="58" t="s">
        <v>46</v>
      </c>
      <c r="L156" s="58"/>
      <c r="M156" s="5"/>
      <c r="N156" s="5"/>
      <c r="O156" s="5"/>
      <c r="P156" s="5"/>
      <c r="Q156" s="1"/>
    </row>
    <row r="157" spans="1:17" ht="19.5" customHeight="1" thickBot="1" x14ac:dyDescent="0.3">
      <c r="A157" s="1"/>
      <c r="C157" s="5"/>
      <c r="D157" s="23">
        <v>2</v>
      </c>
      <c r="E157" s="175" t="str">
        <f>+'[1]ACUM-MAYO'!A163</f>
        <v>FUNDAMENTAL</v>
      </c>
      <c r="F157" s="176"/>
      <c r="G157" s="176"/>
      <c r="H157" s="177"/>
      <c r="I157" s="51">
        <v>1</v>
      </c>
      <c r="J157" s="25">
        <f>I157/I161</f>
        <v>8.3333333333333329E-2</v>
      </c>
      <c r="K157" s="58"/>
      <c r="L157" s="58"/>
      <c r="M157" s="5"/>
      <c r="N157" s="5"/>
      <c r="O157" s="5"/>
      <c r="P157" s="5"/>
      <c r="Q157" s="1"/>
    </row>
    <row r="158" spans="1:17" ht="15.75" thickBot="1" x14ac:dyDescent="0.3">
      <c r="A158" s="1"/>
      <c r="C158" s="5"/>
      <c r="D158" s="26">
        <v>4</v>
      </c>
      <c r="E158" s="175" t="str">
        <f>+'[1]ACUM-MAYO'!A165</f>
        <v>RESERVADA</v>
      </c>
      <c r="F158" s="176"/>
      <c r="G158" s="176"/>
      <c r="H158" s="177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.75" thickBot="1" x14ac:dyDescent="0.3">
      <c r="A159" s="1"/>
      <c r="C159" s="5"/>
      <c r="D159" s="23">
        <v>3</v>
      </c>
      <c r="E159" s="175" t="s">
        <v>27</v>
      </c>
      <c r="F159" s="176"/>
      <c r="G159" s="176"/>
      <c r="H159" s="177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.75" thickBot="1" x14ac:dyDescent="0.3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5" thickBot="1" x14ac:dyDescent="0.3">
      <c r="A161" s="1"/>
      <c r="C161" s="5"/>
      <c r="D161" s="15"/>
      <c r="E161" s="30"/>
      <c r="F161" s="30"/>
      <c r="G161" s="30"/>
      <c r="H161" s="52" t="s">
        <v>5</v>
      </c>
      <c r="I161" s="11">
        <f>SUM(I156:I160)</f>
        <v>12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25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75" x14ac:dyDescent="0.25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25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25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25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25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25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25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25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25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25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25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25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25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25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25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25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25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25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25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25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.75" thickBot="1" x14ac:dyDescent="0.3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9.5" thickBot="1" x14ac:dyDescent="0.3">
      <c r="A184" s="1"/>
      <c r="C184" s="5"/>
      <c r="D184" s="178" t="s">
        <v>21</v>
      </c>
      <c r="E184" s="179"/>
      <c r="F184" s="179"/>
      <c r="G184" s="179"/>
      <c r="H184" s="179"/>
      <c r="I184" s="179"/>
      <c r="J184" s="180"/>
      <c r="K184" s="49"/>
      <c r="L184" s="49"/>
      <c r="M184" s="5"/>
      <c r="N184" s="5"/>
      <c r="O184" s="5"/>
      <c r="P184" s="5"/>
      <c r="Q184" s="1"/>
    </row>
    <row r="185" spans="1:17" ht="15.75" thickBot="1" x14ac:dyDescent="0.3">
      <c r="A185" s="1"/>
      <c r="C185" s="5"/>
      <c r="D185" s="23">
        <v>1</v>
      </c>
      <c r="E185" s="175" t="str">
        <f>+'[1]ACUM-MAYO'!A173</f>
        <v>ECONOMICA ADMINISTRATIVA</v>
      </c>
      <c r="F185" s="176"/>
      <c r="G185" s="176"/>
      <c r="H185" s="177"/>
      <c r="I185" s="51">
        <v>12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">
      <c r="A186" s="1"/>
      <c r="C186" s="5"/>
      <c r="D186" s="23">
        <v>2</v>
      </c>
      <c r="E186" s="175" t="str">
        <f>+'[1]ACUM-MAYO'!A174</f>
        <v>TRAMITE</v>
      </c>
      <c r="F186" s="176"/>
      <c r="G186" s="176"/>
      <c r="H186" s="177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">
      <c r="A187" s="1"/>
      <c r="C187" s="5"/>
      <c r="D187" s="23">
        <v>3</v>
      </c>
      <c r="E187" s="175" t="str">
        <f>+'[1]ACUM-MAYO'!A175</f>
        <v>SERV. PUB.</v>
      </c>
      <c r="F187" s="176"/>
      <c r="G187" s="176"/>
      <c r="H187" s="177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.75" thickBot="1" x14ac:dyDescent="0.3">
      <c r="A188" s="1"/>
      <c r="C188" s="5"/>
      <c r="D188" s="23">
        <v>4</v>
      </c>
      <c r="E188" s="175" t="str">
        <f>+'[1]ACUM-MAYO'!A176</f>
        <v>LEGAL</v>
      </c>
      <c r="F188" s="176"/>
      <c r="G188" s="176"/>
      <c r="H188" s="177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5" thickBot="1" x14ac:dyDescent="0.3">
      <c r="A190" s="1"/>
      <c r="C190" s="5"/>
      <c r="D190" s="15"/>
      <c r="E190" s="15"/>
      <c r="F190" s="15"/>
      <c r="G190" s="15"/>
      <c r="H190" s="18" t="s">
        <v>5</v>
      </c>
      <c r="I190" s="11">
        <f>SUM(I185:I188)</f>
        <v>12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25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75" x14ac:dyDescent="0.25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25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25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25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25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25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25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25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25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25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25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25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25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25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25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25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25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25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.75" thickBot="1" x14ac:dyDescent="0.3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9.5" thickBot="1" x14ac:dyDescent="0.3">
      <c r="A211" s="1"/>
      <c r="C211" s="5"/>
      <c r="D211" s="178" t="s">
        <v>22</v>
      </c>
      <c r="E211" s="179"/>
      <c r="F211" s="179"/>
      <c r="G211" s="179"/>
      <c r="H211" s="179"/>
      <c r="I211" s="179"/>
      <c r="J211" s="180"/>
      <c r="K211" s="49"/>
      <c r="L211" s="49"/>
      <c r="M211" s="5"/>
      <c r="N211" s="5"/>
      <c r="O211" s="5"/>
      <c r="P211" s="5"/>
      <c r="Q211" s="1"/>
    </row>
    <row r="212" spans="1:17" ht="15.75" thickBot="1" x14ac:dyDescent="0.3">
      <c r="A212" s="1"/>
      <c r="C212" s="5"/>
      <c r="D212" s="23">
        <v>1</v>
      </c>
      <c r="E212" s="38" t="str">
        <f>+'[1]ACUM-MAYO'!A186</f>
        <v>INFOMEX</v>
      </c>
      <c r="F212" s="39"/>
      <c r="G212" s="39"/>
      <c r="H212" s="40"/>
      <c r="I212" s="51">
        <v>6</v>
      </c>
      <c r="J212" s="33">
        <f>I212/I217</f>
        <v>0.5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6</v>
      </c>
      <c r="J213" s="33">
        <f>I213/I217</f>
        <v>0.5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">
      <c r="A215" s="1"/>
      <c r="C215" s="5"/>
      <c r="D215" s="23">
        <v>4</v>
      </c>
      <c r="E215" s="38" t="str">
        <f>+'[1]ACUM-MAYO'!A189</f>
        <v>LISTAS</v>
      </c>
      <c r="F215" s="39"/>
      <c r="G215" s="42"/>
      <c r="H215" s="43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">
      <c r="A217" s="1"/>
      <c r="C217" s="5"/>
      <c r="D217" s="15"/>
      <c r="E217" s="30"/>
      <c r="F217" s="30"/>
      <c r="G217" s="30"/>
      <c r="H217" s="18" t="s">
        <v>5</v>
      </c>
      <c r="I217" s="11">
        <f>SUM(I212:I216)</f>
        <v>12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25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75" x14ac:dyDescent="0.25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25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25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25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25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25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25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25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25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25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25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25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25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25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25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25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25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25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.75" thickBot="1" x14ac:dyDescent="0.3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9.5" thickBot="1" x14ac:dyDescent="0.3">
      <c r="A238" s="1"/>
      <c r="C238" s="5"/>
      <c r="D238" s="186" t="s">
        <v>30</v>
      </c>
      <c r="E238" s="187"/>
      <c r="F238" s="187"/>
      <c r="G238" s="188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">
      <c r="A239" s="1"/>
      <c r="C239" s="5"/>
      <c r="D239" s="10">
        <v>1</v>
      </c>
      <c r="E239" s="182" t="s">
        <v>31</v>
      </c>
      <c r="F239" s="183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">
      <c r="A240" s="1"/>
      <c r="C240" s="44"/>
      <c r="D240" s="10">
        <v>2</v>
      </c>
      <c r="E240" s="182" t="s">
        <v>32</v>
      </c>
      <c r="F240" s="183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">
      <c r="A241" s="1"/>
      <c r="C241" s="45"/>
      <c r="D241" s="10">
        <v>3</v>
      </c>
      <c r="E241" s="182" t="s">
        <v>33</v>
      </c>
      <c r="F241" s="183"/>
      <c r="G241" s="62">
        <v>0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">
      <c r="A242" s="1"/>
      <c r="C242" s="45"/>
      <c r="D242" s="10">
        <v>4</v>
      </c>
      <c r="E242" s="182" t="s">
        <v>34</v>
      </c>
      <c r="F242" s="183"/>
      <c r="G242" s="62">
        <v>0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">
      <c r="A243" s="1"/>
      <c r="C243" s="45"/>
      <c r="D243" s="10">
        <v>4</v>
      </c>
      <c r="E243" s="182" t="s">
        <v>35</v>
      </c>
      <c r="F243" s="183"/>
      <c r="G243" s="62">
        <v>4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">
      <c r="A244" s="1"/>
      <c r="C244" s="45"/>
      <c r="D244" s="10">
        <v>5</v>
      </c>
      <c r="E244" s="182" t="s">
        <v>36</v>
      </c>
      <c r="F244" s="183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">
      <c r="A245" s="1"/>
      <c r="C245" s="45"/>
      <c r="D245" s="10">
        <v>6</v>
      </c>
      <c r="E245" s="182" t="s">
        <v>37</v>
      </c>
      <c r="F245" s="183"/>
      <c r="G245" s="62">
        <v>2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">
      <c r="A246" s="1"/>
      <c r="C246" s="45"/>
      <c r="D246" s="10">
        <v>7</v>
      </c>
      <c r="E246" s="182" t="s">
        <v>38</v>
      </c>
      <c r="F246" s="183"/>
      <c r="G246" s="62">
        <v>5</v>
      </c>
      <c r="H246" s="5"/>
      <c r="I246" s="181"/>
      <c r="J246" s="181"/>
      <c r="K246" s="50"/>
      <c r="L246" s="50"/>
      <c r="M246" s="5"/>
      <c r="N246" s="5"/>
      <c r="O246" s="5"/>
      <c r="P246" s="1"/>
      <c r="Q246" s="47"/>
    </row>
    <row r="247" spans="1:17" ht="15.75" customHeight="1" thickBot="1" x14ac:dyDescent="0.3">
      <c r="A247" s="1"/>
      <c r="C247" s="45"/>
      <c r="D247" s="10">
        <v>8</v>
      </c>
      <c r="E247" s="115" t="s">
        <v>43</v>
      </c>
      <c r="F247" s="114"/>
      <c r="G247" s="63">
        <v>0</v>
      </c>
      <c r="H247" s="5"/>
      <c r="I247" s="113"/>
      <c r="J247" s="113"/>
      <c r="K247" s="113"/>
      <c r="L247" s="113"/>
      <c r="M247" s="5"/>
      <c r="N247" s="5"/>
      <c r="O247" s="5"/>
      <c r="P247" s="1"/>
      <c r="Q247" s="47"/>
    </row>
    <row r="248" spans="1:17" ht="15.75" customHeight="1" thickBot="1" x14ac:dyDescent="0.3">
      <c r="A248" s="1"/>
      <c r="C248" s="45"/>
      <c r="D248" s="10">
        <v>9</v>
      </c>
      <c r="E248" s="115" t="s">
        <v>39</v>
      </c>
      <c r="F248" s="114"/>
      <c r="G248" s="63">
        <v>1</v>
      </c>
      <c r="H248" s="5"/>
      <c r="I248" s="116"/>
      <c r="J248" s="116"/>
      <c r="K248" s="116"/>
      <c r="L248" s="116"/>
      <c r="M248" s="5"/>
      <c r="N248" s="5"/>
      <c r="O248" s="5"/>
      <c r="P248" s="1"/>
      <c r="Q248" s="47"/>
    </row>
    <row r="249" spans="1:17" ht="15.75" customHeight="1" thickBot="1" x14ac:dyDescent="0.3">
      <c r="A249" s="1"/>
      <c r="D249" s="10">
        <v>10</v>
      </c>
      <c r="E249" s="184" t="s">
        <v>44</v>
      </c>
      <c r="F249" s="185"/>
      <c r="G249" s="63">
        <v>0</v>
      </c>
      <c r="P249" s="1"/>
      <c r="Q249" s="47"/>
    </row>
    <row r="250" spans="1:17" ht="15.75" customHeight="1" thickBot="1" x14ac:dyDescent="0.3">
      <c r="A250" s="1"/>
      <c r="C250" s="45"/>
      <c r="D250" s="5"/>
      <c r="E250" s="171" t="s">
        <v>5</v>
      </c>
      <c r="F250" s="172"/>
      <c r="G250" s="64">
        <f>SUM(G239:G249)</f>
        <v>12</v>
      </c>
      <c r="H250" s="5"/>
      <c r="I250" s="5"/>
      <c r="J250" s="5"/>
      <c r="K250" s="5"/>
      <c r="L250" s="5"/>
      <c r="M250" s="5"/>
      <c r="N250" s="5"/>
      <c r="O250" s="5"/>
      <c r="P250" s="1"/>
      <c r="Q250" s="47"/>
    </row>
    <row r="251" spans="1:17" ht="15.75" customHeight="1" thickBot="1" x14ac:dyDescent="0.3">
      <c r="A251" s="1"/>
      <c r="C251" s="4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">
      <c r="A252" s="1"/>
      <c r="B252" s="173" t="s">
        <v>40</v>
      </c>
      <c r="C252" s="174"/>
      <c r="D252" s="174"/>
      <c r="E252" s="174"/>
      <c r="F252" s="174"/>
      <c r="G252" s="174"/>
      <c r="H252" s="174"/>
      <c r="I252" s="174"/>
      <c r="J252" s="174"/>
      <c r="K252" s="174"/>
      <c r="L252" s="174"/>
      <c r="M252" s="174"/>
      <c r="N252" s="174"/>
      <c r="O252" s="174"/>
      <c r="P252" s="1"/>
      <c r="Q252" s="47"/>
    </row>
    <row r="253" spans="1:17" ht="15.75" customHeight="1" x14ac:dyDescent="0.25">
      <c r="A253" s="1"/>
      <c r="C253" s="4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1"/>
      <c r="Q253" s="47"/>
    </row>
    <row r="254" spans="1:17" ht="15.75" customHeight="1" x14ac:dyDescent="0.25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25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25">
      <c r="A256" s="1"/>
      <c r="C256" s="45"/>
      <c r="D256" s="5"/>
      <c r="E256" s="5"/>
      <c r="F256" s="5"/>
      <c r="G256" s="5"/>
      <c r="H256" s="16"/>
      <c r="I256" s="15"/>
      <c r="J256" s="15"/>
      <c r="K256" s="15"/>
      <c r="L256" s="15"/>
      <c r="M256" s="5"/>
      <c r="N256" s="5"/>
      <c r="O256" s="5"/>
      <c r="P256" s="1"/>
      <c r="Q256" s="47"/>
    </row>
    <row r="257" spans="1:17" x14ac:dyDescent="0.25">
      <c r="A257" s="1"/>
      <c r="C257" s="44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1"/>
    </row>
    <row r="258" spans="1:17" s="16" customFormat="1" ht="15.75" x14ac:dyDescent="0.25">
      <c r="A258" s="14"/>
      <c r="B258" s="15"/>
      <c r="C258" s="15"/>
      <c r="D258" s="5"/>
      <c r="E258" s="5"/>
      <c r="F258" s="5"/>
      <c r="G258" s="5"/>
      <c r="H258" s="5"/>
      <c r="I258" s="5"/>
      <c r="J258" s="5"/>
      <c r="K258" s="5"/>
      <c r="L258" s="5"/>
      <c r="M258" s="15"/>
      <c r="N258" s="15"/>
      <c r="O258" s="15"/>
      <c r="P258" s="15"/>
      <c r="Q258" s="14"/>
    </row>
    <row r="259" spans="1:17" x14ac:dyDescent="0.25">
      <c r="A259" s="1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1"/>
    </row>
    <row r="260" spans="1:17" ht="15.75" thickBot="1" x14ac:dyDescent="0.3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24" customHeight="1" thickBot="1" x14ac:dyDescent="0.3">
      <c r="A261" s="1"/>
      <c r="P261" s="48"/>
      <c r="Q261" s="46"/>
    </row>
    <row r="262" spans="1:17" x14ac:dyDescent="0.25">
      <c r="A262" s="1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1"/>
    </row>
    <row r="263" spans="1:17" x14ac:dyDescent="0.25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25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25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25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25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25">
      <c r="A268" s="1"/>
      <c r="C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25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25">
      <c r="A270" s="1"/>
      <c r="C270" s="5"/>
      <c r="D270" s="1"/>
      <c r="E270" s="1"/>
      <c r="F270" s="1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25">
      <c r="A271" s="1"/>
      <c r="C271" s="5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25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25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25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25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25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25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25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25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25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25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25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25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25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25">
      <c r="A285" s="1"/>
      <c r="C285" s="5"/>
      <c r="M285" s="5"/>
      <c r="N285" s="5"/>
      <c r="O285" s="5"/>
      <c r="P285" s="5"/>
      <c r="Q285" s="1"/>
    </row>
    <row r="286" spans="1:17" x14ac:dyDescent="0.25">
      <c r="A286" s="1"/>
      <c r="C286" s="5"/>
      <c r="M286" s="5"/>
      <c r="N286" s="5"/>
      <c r="O286" s="5"/>
      <c r="P286" s="5"/>
      <c r="Q286" s="1"/>
    </row>
    <row r="287" spans="1:17" x14ac:dyDescent="0.25">
      <c r="A287" s="1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1"/>
      <c r="Q287" s="1"/>
    </row>
    <row r="288" spans="1:17" x14ac:dyDescent="0.25">
      <c r="A288" s="47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Q288" s="47"/>
    </row>
    <row r="289" spans="1:17" x14ac:dyDescent="0.25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25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25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25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</row>
    <row r="294" spans="1:17" x14ac:dyDescent="0.25">
      <c r="A294" s="66"/>
      <c r="B294" s="66"/>
      <c r="C294" s="66"/>
    </row>
    <row r="295" spans="1:17" x14ac:dyDescent="0.25">
      <c r="A295" s="66"/>
      <c r="B295" s="66"/>
      <c r="C295" s="66"/>
    </row>
    <row r="296" spans="1:17" x14ac:dyDescent="0.25">
      <c r="A296" s="66"/>
      <c r="B296" s="66"/>
      <c r="C296" s="66"/>
    </row>
    <row r="297" spans="1:17" x14ac:dyDescent="0.25">
      <c r="A297" s="66"/>
      <c r="B297" s="66"/>
      <c r="C297" s="66"/>
    </row>
    <row r="298" spans="1:17" x14ac:dyDescent="0.25">
      <c r="A298" s="66"/>
      <c r="B298" s="66"/>
      <c r="C298" s="66"/>
    </row>
    <row r="299" spans="1:17" x14ac:dyDescent="0.25">
      <c r="A299" s="66"/>
      <c r="B299" s="66"/>
      <c r="C299" s="66"/>
    </row>
    <row r="300" spans="1:17" x14ac:dyDescent="0.25">
      <c r="A300" s="66"/>
      <c r="B300" s="66"/>
      <c r="C300" s="66"/>
    </row>
  </sheetData>
  <mergeCells count="58">
    <mergeCell ref="E138:I138"/>
    <mergeCell ref="E159:H159"/>
    <mergeCell ref="D184:J184"/>
    <mergeCell ref="E185:H185"/>
    <mergeCell ref="E98:H98"/>
    <mergeCell ref="E149:I149"/>
    <mergeCell ref="B13:O13"/>
    <mergeCell ref="B14:O14"/>
    <mergeCell ref="D43:M43"/>
    <mergeCell ref="C20:F20"/>
    <mergeCell ref="H20:L20"/>
    <mergeCell ref="J53:L53"/>
    <mergeCell ref="J54:L54"/>
    <mergeCell ref="J55:L55"/>
    <mergeCell ref="J56:L56"/>
    <mergeCell ref="E187:H187"/>
    <mergeCell ref="J57:L57"/>
    <mergeCell ref="J58:L58"/>
    <mergeCell ref="J59:L59"/>
    <mergeCell ref="J61:L61"/>
    <mergeCell ref="E186:H186"/>
    <mergeCell ref="E142:J142"/>
    <mergeCell ref="D95:J95"/>
    <mergeCell ref="D105:J105"/>
    <mergeCell ref="E132:J132"/>
    <mergeCell ref="E133:I133"/>
    <mergeCell ref="E137:J137"/>
    <mergeCell ref="J44:L44"/>
    <mergeCell ref="J45:L45"/>
    <mergeCell ref="J46:L46"/>
    <mergeCell ref="E157:H157"/>
    <mergeCell ref="E158:H158"/>
    <mergeCell ref="E143:I143"/>
    <mergeCell ref="E147:J147"/>
    <mergeCell ref="E148:I148"/>
    <mergeCell ref="D155:J155"/>
    <mergeCell ref="E156:H156"/>
    <mergeCell ref="J47:L47"/>
    <mergeCell ref="J48:L48"/>
    <mergeCell ref="J49:L49"/>
    <mergeCell ref="J50:L50"/>
    <mergeCell ref="J51:L51"/>
    <mergeCell ref="J52:L52"/>
    <mergeCell ref="E250:F250"/>
    <mergeCell ref="B252:O252"/>
    <mergeCell ref="E188:H188"/>
    <mergeCell ref="D211:J211"/>
    <mergeCell ref="I246:J246"/>
    <mergeCell ref="E244:F244"/>
    <mergeCell ref="E245:F245"/>
    <mergeCell ref="E246:F246"/>
    <mergeCell ref="E239:F239"/>
    <mergeCell ref="E240:F240"/>
    <mergeCell ref="E241:F241"/>
    <mergeCell ref="E242:F242"/>
    <mergeCell ref="E243:F243"/>
    <mergeCell ref="E249:F249"/>
    <mergeCell ref="D238:G238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1"/>
  <sheetViews>
    <sheetView zoomScale="90" zoomScaleNormal="90" workbookViewId="0">
      <selection activeCell="G312" sqref="G312"/>
    </sheetView>
  </sheetViews>
  <sheetFormatPr baseColWidth="10" defaultRowHeight="15" x14ac:dyDescent="0.25"/>
  <cols>
    <col min="1" max="1" width="3.5703125" customWidth="1"/>
    <col min="2" max="2" width="6.7109375" style="5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25">
      <c r="A13" s="1"/>
      <c r="B13" s="209" t="s">
        <v>29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3"/>
      <c r="Q13" s="1"/>
    </row>
    <row r="14" spans="1:17" ht="43.5" customHeight="1" thickBot="1" x14ac:dyDescent="0.85">
      <c r="A14" s="1"/>
      <c r="B14" s="211" t="s">
        <v>57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4"/>
      <c r="Q14" s="1"/>
    </row>
    <row r="15" spans="1:17" x14ac:dyDescent="0.25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25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25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25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.75" thickBot="1" x14ac:dyDescent="0.3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">
      <c r="A20" s="1"/>
      <c r="C20" s="214" t="s">
        <v>0</v>
      </c>
      <c r="D20" s="215"/>
      <c r="E20" s="215"/>
      <c r="F20" s="216"/>
      <c r="G20" s="67"/>
      <c r="H20" s="214" t="s">
        <v>1</v>
      </c>
      <c r="I20" s="215"/>
      <c r="J20" s="215"/>
      <c r="K20" s="215"/>
      <c r="L20" s="216"/>
      <c r="M20" s="60"/>
      <c r="N20" s="60"/>
      <c r="O20" s="60"/>
      <c r="P20" s="5"/>
      <c r="Q20" s="1"/>
      <c r="R20" s="6"/>
    </row>
    <row r="21" spans="1:18" s="9" customFormat="1" ht="15.75" thickBot="1" x14ac:dyDescent="0.3">
      <c r="A21" s="7"/>
      <c r="B21" s="8"/>
      <c r="C21" s="68" t="s">
        <v>2</v>
      </c>
      <c r="D21" s="69" t="s">
        <v>3</v>
      </c>
      <c r="E21" s="70" t="s">
        <v>4</v>
      </c>
      <c r="F21" s="68" t="s">
        <v>5</v>
      </c>
      <c r="G21" s="71"/>
      <c r="H21" s="70" t="s">
        <v>6</v>
      </c>
      <c r="I21" s="70" t="s">
        <v>7</v>
      </c>
      <c r="J21" s="68" t="s">
        <v>8</v>
      </c>
      <c r="K21" s="68" t="s">
        <v>9</v>
      </c>
      <c r="L21" s="68" t="s">
        <v>5</v>
      </c>
      <c r="M21" s="8"/>
      <c r="N21" s="8"/>
      <c r="O21" s="8"/>
      <c r="P21" s="7"/>
      <c r="Q21" s="7"/>
    </row>
    <row r="22" spans="1:18" ht="16.5" thickBot="1" x14ac:dyDescent="0.35">
      <c r="A22" s="1"/>
      <c r="C22" s="72">
        <v>12</v>
      </c>
      <c r="D22" s="162">
        <v>1</v>
      </c>
      <c r="E22" s="162">
        <v>7</v>
      </c>
      <c r="F22" s="74">
        <f>SUM(C22:E22)</f>
        <v>20</v>
      </c>
      <c r="G22" s="75"/>
      <c r="H22" s="72">
        <v>5</v>
      </c>
      <c r="I22" s="72">
        <v>14</v>
      </c>
      <c r="J22" s="72">
        <v>0</v>
      </c>
      <c r="K22" s="72">
        <v>0</v>
      </c>
      <c r="L22" s="74">
        <v>20</v>
      </c>
      <c r="M22" s="5"/>
      <c r="N22" s="5"/>
      <c r="O22" s="13"/>
      <c r="P22" s="1"/>
      <c r="Q22" s="1"/>
    </row>
    <row r="23" spans="1:18" ht="16.5" thickBot="1" x14ac:dyDescent="0.35">
      <c r="A23" s="1"/>
      <c r="C23" s="76">
        <f>+C22/F22</f>
        <v>0.6</v>
      </c>
      <c r="D23" s="77">
        <f>+D22/F22</f>
        <v>0.05</v>
      </c>
      <c r="E23" s="78">
        <f>+E22/F22</f>
        <v>0.35</v>
      </c>
      <c r="F23" s="79">
        <f>SUM(C23:E23)</f>
        <v>1</v>
      </c>
      <c r="G23" s="75"/>
      <c r="H23" s="76">
        <v>0.24</v>
      </c>
      <c r="I23" s="76">
        <v>0.76</v>
      </c>
      <c r="J23" s="76">
        <f>+J22/L22</f>
        <v>0</v>
      </c>
      <c r="K23" s="76">
        <v>0</v>
      </c>
      <c r="L23" s="79">
        <f>SUM(H23:K23)</f>
        <v>1</v>
      </c>
      <c r="M23" s="5"/>
      <c r="N23" s="5"/>
      <c r="O23" s="13"/>
      <c r="P23" s="1"/>
      <c r="Q23" s="1"/>
    </row>
    <row r="24" spans="1:18" x14ac:dyDescent="0.25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25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25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25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25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25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25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25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25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25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25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25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2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25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25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25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25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25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25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25">
      <c r="A43" s="1"/>
      <c r="C43" s="5"/>
      <c r="D43" s="213" t="s">
        <v>10</v>
      </c>
      <c r="E43" s="213"/>
      <c r="F43" s="213"/>
      <c r="G43" s="213"/>
      <c r="H43" s="213"/>
      <c r="I43" s="213"/>
      <c r="J43" s="213"/>
      <c r="K43" s="213"/>
      <c r="L43" s="213"/>
      <c r="M43" s="213"/>
      <c r="N43" s="5"/>
      <c r="O43" s="5"/>
      <c r="P43" s="5"/>
      <c r="Q43" s="1"/>
    </row>
    <row r="44" spans="1:17" ht="16.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89">
        <v>0</v>
      </c>
      <c r="K44" s="190"/>
      <c r="L44" s="191"/>
      <c r="M44" s="84">
        <f>+$J44/$J61</f>
        <v>0</v>
      </c>
      <c r="N44" s="5"/>
      <c r="O44" s="5"/>
      <c r="P44" s="5"/>
      <c r="Q44" s="1"/>
    </row>
    <row r="45" spans="1:17" ht="16.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92">
        <v>0</v>
      </c>
      <c r="K45" s="193"/>
      <c r="L45" s="194"/>
      <c r="M45" s="76">
        <f>+$J45/$J61</f>
        <v>0</v>
      </c>
      <c r="N45" s="5"/>
      <c r="O45" s="5"/>
      <c r="P45" s="5"/>
      <c r="Q45" s="1"/>
    </row>
    <row r="46" spans="1:17" ht="16.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92">
        <v>1</v>
      </c>
      <c r="K46" s="193"/>
      <c r="L46" s="194"/>
      <c r="M46" s="76">
        <f>+$J46/$J61</f>
        <v>0.05</v>
      </c>
      <c r="N46" s="5"/>
      <c r="O46" s="5"/>
      <c r="P46" s="5"/>
      <c r="Q46" s="1"/>
    </row>
    <row r="47" spans="1:17" ht="16.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92">
        <v>0</v>
      </c>
      <c r="K47" s="193"/>
      <c r="L47" s="194"/>
      <c r="M47" s="76">
        <f>+$J47/$J61</f>
        <v>0</v>
      </c>
      <c r="N47" s="5"/>
      <c r="O47" s="5"/>
      <c r="P47" s="5"/>
      <c r="Q47" s="1"/>
    </row>
    <row r="48" spans="1:17" ht="16.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92">
        <v>0</v>
      </c>
      <c r="K48" s="193"/>
      <c r="L48" s="194"/>
      <c r="M48" s="76">
        <f>+$J48/$J61</f>
        <v>0</v>
      </c>
      <c r="N48" s="5"/>
      <c r="O48" s="5"/>
      <c r="P48" s="5"/>
      <c r="Q48" s="1"/>
    </row>
    <row r="49" spans="1:17" ht="16.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92">
        <v>16</v>
      </c>
      <c r="K49" s="193"/>
      <c r="L49" s="194"/>
      <c r="M49" s="76">
        <f>+$J49/J61</f>
        <v>0.8</v>
      </c>
      <c r="N49" s="5"/>
      <c r="O49" s="5"/>
      <c r="P49" s="5"/>
      <c r="Q49" s="1"/>
    </row>
    <row r="50" spans="1:17" ht="16.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92">
        <v>0</v>
      </c>
      <c r="K50" s="193"/>
      <c r="L50" s="194"/>
      <c r="M50" s="76">
        <f>+$J50/J61</f>
        <v>0</v>
      </c>
      <c r="N50" s="5"/>
      <c r="O50" s="5"/>
      <c r="P50" s="5"/>
      <c r="Q50" s="1"/>
    </row>
    <row r="51" spans="1:17" ht="16.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92">
        <v>0</v>
      </c>
      <c r="K51" s="193"/>
      <c r="L51" s="194"/>
      <c r="M51" s="76">
        <f>+$J51/J61</f>
        <v>0</v>
      </c>
      <c r="N51" s="5"/>
      <c r="O51" s="5"/>
      <c r="P51" s="5"/>
      <c r="Q51" s="1"/>
    </row>
    <row r="52" spans="1:17" ht="16.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92">
        <v>0</v>
      </c>
      <c r="K52" s="193"/>
      <c r="L52" s="194"/>
      <c r="M52" s="76">
        <f>+J52/J61</f>
        <v>0</v>
      </c>
      <c r="N52" s="5"/>
      <c r="O52" s="5"/>
      <c r="P52" s="5"/>
      <c r="Q52" s="1"/>
    </row>
    <row r="53" spans="1:17" ht="16.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92">
        <v>1</v>
      </c>
      <c r="K53" s="193"/>
      <c r="L53" s="194"/>
      <c r="M53" s="76">
        <f>+J53/J61</f>
        <v>0.05</v>
      </c>
      <c r="N53" s="5"/>
      <c r="O53" s="5"/>
      <c r="P53" s="5"/>
      <c r="Q53" s="1"/>
    </row>
    <row r="54" spans="1:17" ht="16.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92">
        <v>2</v>
      </c>
      <c r="K54" s="193"/>
      <c r="L54" s="194"/>
      <c r="M54" s="76">
        <f>+$J54/J61</f>
        <v>0.1</v>
      </c>
      <c r="N54" s="5"/>
      <c r="O54" s="5"/>
      <c r="P54" s="5"/>
      <c r="Q54" s="1"/>
    </row>
    <row r="55" spans="1:17" ht="16.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92">
        <v>0</v>
      </c>
      <c r="K55" s="193"/>
      <c r="L55" s="194"/>
      <c r="M55" s="76">
        <f>+$J55/J61</f>
        <v>0</v>
      </c>
      <c r="N55" s="5"/>
      <c r="O55" s="5"/>
      <c r="P55" s="5"/>
      <c r="Q55" s="1"/>
    </row>
    <row r="56" spans="1:17" ht="16.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92">
        <v>0</v>
      </c>
      <c r="K56" s="193"/>
      <c r="L56" s="194"/>
      <c r="M56" s="76">
        <f>+$J56/J61</f>
        <v>0</v>
      </c>
      <c r="N56" s="5"/>
      <c r="O56" s="5"/>
      <c r="P56" s="5"/>
      <c r="Q56" s="1"/>
    </row>
    <row r="57" spans="1:17" ht="16.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92">
        <v>0</v>
      </c>
      <c r="K57" s="193"/>
      <c r="L57" s="194"/>
      <c r="M57" s="76">
        <f>+$J57/J61</f>
        <v>0</v>
      </c>
      <c r="N57" s="5"/>
      <c r="O57" s="5"/>
      <c r="P57" s="5"/>
      <c r="Q57" s="1"/>
    </row>
    <row r="58" spans="1:17" ht="16.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92">
        <v>0</v>
      </c>
      <c r="K58" s="193"/>
      <c r="L58" s="194"/>
      <c r="M58" s="76">
        <f>+$J58/J61</f>
        <v>0</v>
      </c>
      <c r="N58" s="5"/>
      <c r="O58" s="5"/>
      <c r="P58" s="5"/>
      <c r="Q58" s="1"/>
    </row>
    <row r="59" spans="1:17" ht="16.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92">
        <v>0</v>
      </c>
      <c r="K59" s="193"/>
      <c r="L59" s="194"/>
      <c r="M59" s="76">
        <f>+J59/J61</f>
        <v>0</v>
      </c>
      <c r="N59" s="5"/>
      <c r="O59" s="5"/>
      <c r="P59" s="5"/>
      <c r="Q59" s="1"/>
    </row>
    <row r="60" spans="1:17" s="16" customFormat="1" ht="16.5" thickBot="1" x14ac:dyDescent="0.3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5" thickBot="1" x14ac:dyDescent="0.3">
      <c r="A61" s="1"/>
      <c r="C61" s="5"/>
      <c r="D61" s="5"/>
      <c r="E61" s="5"/>
      <c r="F61" s="5"/>
      <c r="G61" s="5"/>
      <c r="H61" s="5"/>
      <c r="I61" s="5"/>
      <c r="J61" s="202">
        <f>SUM(J44:J59)</f>
        <v>20</v>
      </c>
      <c r="K61" s="203"/>
      <c r="L61" s="204"/>
      <c r="M61" s="12">
        <f>SUM(M44:M60)</f>
        <v>1.0000000000000002</v>
      </c>
      <c r="N61" s="5"/>
      <c r="O61" s="5"/>
      <c r="P61" s="5"/>
      <c r="Q61" s="1"/>
    </row>
    <row r="62" spans="1:17" x14ac:dyDescent="0.25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25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25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25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25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25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25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25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25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25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25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25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25">
      <c r="A74" s="1"/>
      <c r="C74" s="5"/>
      <c r="D74" s="5"/>
      <c r="E74" s="5"/>
      <c r="F74" s="5"/>
      <c r="G74" s="5"/>
      <c r="H74" s="5"/>
      <c r="I74" s="5"/>
      <c r="J74" s="5" t="s">
        <v>42</v>
      </c>
      <c r="K74" s="5"/>
      <c r="L74" s="5"/>
      <c r="M74" s="5"/>
      <c r="N74" s="5"/>
      <c r="O74" s="5"/>
      <c r="P74" s="5"/>
      <c r="Q74" s="1"/>
    </row>
    <row r="75" spans="1:17" x14ac:dyDescent="0.25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25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25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25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25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25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25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5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25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25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25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25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25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25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25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25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25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25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25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.75" thickBot="1" x14ac:dyDescent="0.3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">
      <c r="A95" s="1"/>
      <c r="C95" s="5"/>
      <c r="D95" s="205" t="s">
        <v>11</v>
      </c>
      <c r="E95" s="206"/>
      <c r="F95" s="206"/>
      <c r="G95" s="206"/>
      <c r="H95" s="206"/>
      <c r="I95" s="206"/>
      <c r="J95" s="207"/>
      <c r="K95" s="164"/>
      <c r="L95" s="164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23</v>
      </c>
      <c r="F96" s="93"/>
      <c r="G96" s="94"/>
      <c r="H96" s="94"/>
      <c r="I96" s="95">
        <v>8</v>
      </c>
      <c r="J96" s="96">
        <f>+I96/I102</f>
        <v>0.4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24</v>
      </c>
      <c r="F97" s="98"/>
      <c r="G97" s="94"/>
      <c r="H97" s="94"/>
      <c r="I97" s="99">
        <v>12</v>
      </c>
      <c r="J97" s="96">
        <f>I97/I102</f>
        <v>0.6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217" t="s">
        <v>28</v>
      </c>
      <c r="F98" s="218"/>
      <c r="G98" s="218"/>
      <c r="H98" s="219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25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26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5</v>
      </c>
      <c r="I102" s="106">
        <f>SUM(I96:I101)</f>
        <v>20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25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75" x14ac:dyDescent="0.25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.75" x14ac:dyDescent="0.25">
      <c r="A105" s="1"/>
      <c r="C105" s="5"/>
      <c r="D105" s="208"/>
      <c r="E105" s="208"/>
      <c r="F105" s="208"/>
      <c r="G105" s="208"/>
      <c r="H105" s="208"/>
      <c r="I105" s="208"/>
      <c r="J105" s="208"/>
      <c r="K105" s="164"/>
      <c r="L105" s="164"/>
      <c r="M105" s="5"/>
      <c r="N105" s="5"/>
      <c r="O105" s="5"/>
      <c r="P105" s="5"/>
      <c r="Q105" s="1"/>
    </row>
    <row r="106" spans="1:17" x14ac:dyDescent="0.25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25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25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25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25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25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25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25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25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12</v>
      </c>
      <c r="P114" s="5"/>
      <c r="Q114" s="1"/>
    </row>
    <row r="115" spans="1:17" x14ac:dyDescent="0.25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25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25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25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25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25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25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25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25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25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25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25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25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25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25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25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.75" thickBot="1" x14ac:dyDescent="0.3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9.5" thickBot="1" x14ac:dyDescent="0.3">
      <c r="A132" s="1"/>
      <c r="C132" s="5"/>
      <c r="D132" s="5"/>
      <c r="E132" s="178" t="s">
        <v>13</v>
      </c>
      <c r="F132" s="179"/>
      <c r="G132" s="179"/>
      <c r="H132" s="179"/>
      <c r="I132" s="179"/>
      <c r="J132" s="180"/>
      <c r="K132" s="164"/>
      <c r="L132" s="164"/>
      <c r="M132" s="5"/>
      <c r="N132" s="5"/>
      <c r="O132" s="5"/>
      <c r="P132" s="5"/>
      <c r="Q132" s="1"/>
    </row>
    <row r="133" spans="1:17" ht="15.75" thickBot="1" x14ac:dyDescent="0.3">
      <c r="A133" s="1"/>
      <c r="C133" s="5"/>
      <c r="D133" s="5"/>
      <c r="E133" s="195" t="s">
        <v>14</v>
      </c>
      <c r="F133" s="196"/>
      <c r="G133" s="196"/>
      <c r="H133" s="196"/>
      <c r="I133" s="197"/>
      <c r="J133" s="20">
        <v>83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">
      <c r="A134" s="1"/>
      <c r="C134" s="5"/>
      <c r="D134" s="5"/>
      <c r="E134" s="5"/>
      <c r="F134" s="5"/>
      <c r="G134" s="5"/>
      <c r="H134" s="5"/>
      <c r="I134" s="21" t="s">
        <v>5</v>
      </c>
      <c r="J134" s="11">
        <f>SUM(J133)</f>
        <v>83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25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.75" thickBot="1" x14ac:dyDescent="0.3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9.5" thickBot="1" x14ac:dyDescent="0.3">
      <c r="A137" s="1"/>
      <c r="C137" s="5"/>
      <c r="D137" s="5"/>
      <c r="E137" s="178" t="s">
        <v>15</v>
      </c>
      <c r="F137" s="179"/>
      <c r="G137" s="179"/>
      <c r="H137" s="179"/>
      <c r="I137" s="179"/>
      <c r="J137" s="180"/>
      <c r="K137" s="164"/>
      <c r="L137" s="164"/>
      <c r="M137" s="5"/>
      <c r="N137" s="5"/>
      <c r="O137" s="5"/>
      <c r="P137" s="5"/>
      <c r="Q137" s="1"/>
    </row>
    <row r="138" spans="1:17" ht="15.75" thickBot="1" x14ac:dyDescent="0.3">
      <c r="A138" s="1"/>
      <c r="C138" s="5"/>
      <c r="D138" s="5"/>
      <c r="E138" s="195" t="s">
        <v>16</v>
      </c>
      <c r="F138" s="196"/>
      <c r="G138" s="196"/>
      <c r="H138" s="196"/>
      <c r="I138" s="197"/>
      <c r="J138" s="22">
        <v>156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">
      <c r="A139" s="1"/>
      <c r="C139" s="5"/>
      <c r="D139" s="5"/>
      <c r="E139" s="5"/>
      <c r="F139" s="5"/>
      <c r="G139" s="5"/>
      <c r="H139" s="5"/>
      <c r="I139" s="21" t="s">
        <v>5</v>
      </c>
      <c r="J139" s="11">
        <f>SUM(J138)</f>
        <v>156</v>
      </c>
      <c r="K139" s="56"/>
      <c r="L139" s="56"/>
      <c r="M139" s="5"/>
      <c r="N139" s="5"/>
      <c r="O139" s="5"/>
      <c r="P139" s="5"/>
      <c r="Q139" s="1"/>
    </row>
    <row r="140" spans="1:17" x14ac:dyDescent="0.25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.75" thickBot="1" x14ac:dyDescent="0.3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9.5" thickBot="1" x14ac:dyDescent="0.3">
      <c r="A142" s="1"/>
      <c r="C142" s="5"/>
      <c r="D142" s="5"/>
      <c r="E142" s="186" t="s">
        <v>17</v>
      </c>
      <c r="F142" s="198"/>
      <c r="G142" s="198"/>
      <c r="H142" s="198"/>
      <c r="I142" s="198"/>
      <c r="J142" s="188"/>
      <c r="K142" s="57"/>
      <c r="L142" s="57"/>
      <c r="M142" s="5"/>
      <c r="N142" s="5"/>
      <c r="O142" s="5"/>
      <c r="P142" s="5"/>
      <c r="Q142" s="1"/>
    </row>
    <row r="143" spans="1:17" ht="15.75" thickBot="1" x14ac:dyDescent="0.3">
      <c r="A143" s="1"/>
      <c r="C143" s="5"/>
      <c r="D143" s="5"/>
      <c r="E143" s="195" t="s">
        <v>18</v>
      </c>
      <c r="F143" s="196"/>
      <c r="G143" s="196"/>
      <c r="H143" s="196"/>
      <c r="I143" s="197"/>
      <c r="J143" s="22">
        <v>0</v>
      </c>
      <c r="K143" s="35"/>
      <c r="L143" s="35"/>
      <c r="M143" s="5"/>
      <c r="N143" s="5"/>
      <c r="O143" s="5"/>
      <c r="P143" s="5"/>
      <c r="Q143" s="1"/>
    </row>
    <row r="144" spans="1:17" ht="16.5" thickBot="1" x14ac:dyDescent="0.3">
      <c r="A144" s="1"/>
      <c r="C144" s="5"/>
      <c r="D144" s="5"/>
      <c r="E144" s="5"/>
      <c r="F144" s="5"/>
      <c r="G144" s="5"/>
      <c r="H144" s="5"/>
      <c r="I144" s="21" t="s">
        <v>5</v>
      </c>
      <c r="J144" s="11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25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.75" thickBot="1" x14ac:dyDescent="0.3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9.5" thickBot="1" x14ac:dyDescent="0.3">
      <c r="A147" s="1"/>
      <c r="C147" s="5"/>
      <c r="D147" s="5"/>
      <c r="E147" s="186" t="s">
        <v>41</v>
      </c>
      <c r="F147" s="198"/>
      <c r="G147" s="198"/>
      <c r="H147" s="198"/>
      <c r="I147" s="198"/>
      <c r="J147" s="188"/>
      <c r="K147" s="57"/>
      <c r="L147" s="57"/>
      <c r="M147" s="5"/>
      <c r="N147" s="5"/>
      <c r="O147" s="5"/>
      <c r="P147" s="5"/>
      <c r="Q147" s="1"/>
    </row>
    <row r="148" spans="1:17" ht="15.75" thickBot="1" x14ac:dyDescent="0.3">
      <c r="A148" s="1"/>
      <c r="C148" s="5"/>
      <c r="D148" s="5"/>
      <c r="E148" s="199" t="s">
        <v>19</v>
      </c>
      <c r="F148" s="200"/>
      <c r="G148" s="200"/>
      <c r="H148" s="200"/>
      <c r="I148" s="201"/>
      <c r="J148" s="22">
        <v>1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">
      <c r="A149" s="1"/>
      <c r="C149" s="5"/>
      <c r="D149" s="5"/>
      <c r="E149" s="220" t="s">
        <v>45</v>
      </c>
      <c r="F149" s="221"/>
      <c r="G149" s="221"/>
      <c r="H149" s="221"/>
      <c r="I149" s="222"/>
      <c r="J149" s="111">
        <v>8</v>
      </c>
      <c r="K149" s="35"/>
      <c r="L149" s="35"/>
      <c r="M149" s="5"/>
      <c r="N149" s="5"/>
      <c r="O149" s="5"/>
      <c r="P149" s="5"/>
      <c r="Q149" s="1"/>
    </row>
    <row r="150" spans="1:17" ht="16.5" thickBot="1" x14ac:dyDescent="0.3">
      <c r="A150" s="1"/>
      <c r="C150" s="5"/>
      <c r="D150" s="5"/>
      <c r="E150" s="66"/>
      <c r="F150" s="66"/>
      <c r="G150" s="66"/>
      <c r="H150" s="66"/>
      <c r="I150" s="112" t="s">
        <v>5</v>
      </c>
      <c r="J150" s="11">
        <f>SUM(J148:J149)</f>
        <v>9</v>
      </c>
      <c r="K150" s="56"/>
      <c r="L150" s="56"/>
      <c r="M150" s="5"/>
      <c r="N150" s="5"/>
      <c r="O150" s="5"/>
      <c r="P150" s="5"/>
      <c r="Q150" s="1"/>
    </row>
    <row r="151" spans="1:17" x14ac:dyDescent="0.25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25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25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.75" thickBot="1" x14ac:dyDescent="0.3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9.5" thickBot="1" x14ac:dyDescent="0.3">
      <c r="A155" s="1"/>
      <c r="C155" s="5"/>
      <c r="D155" s="178" t="s">
        <v>20</v>
      </c>
      <c r="E155" s="179"/>
      <c r="F155" s="179"/>
      <c r="G155" s="179"/>
      <c r="H155" s="179"/>
      <c r="I155" s="179"/>
      <c r="J155" s="180"/>
      <c r="K155" s="164"/>
      <c r="L155" s="164"/>
      <c r="M155" s="5"/>
      <c r="N155" s="5"/>
      <c r="O155" s="5"/>
      <c r="P155" s="5"/>
      <c r="Q155" s="1"/>
    </row>
    <row r="156" spans="1:17" ht="15.75" thickBot="1" x14ac:dyDescent="0.3">
      <c r="A156" s="1"/>
      <c r="C156" s="5"/>
      <c r="D156" s="23">
        <v>1</v>
      </c>
      <c r="E156" s="175" t="str">
        <f>+'[1]ACUM-MAYO'!A162</f>
        <v>ORDINARIA</v>
      </c>
      <c r="F156" s="176"/>
      <c r="G156" s="176"/>
      <c r="H156" s="177"/>
      <c r="I156" s="51">
        <v>14</v>
      </c>
      <c r="J156" s="24">
        <f>I156/I161</f>
        <v>0.7</v>
      </c>
      <c r="K156" s="58" t="s">
        <v>46</v>
      </c>
      <c r="L156" s="58"/>
      <c r="M156" s="5"/>
      <c r="N156" s="5"/>
      <c r="O156" s="5"/>
      <c r="P156" s="5"/>
      <c r="Q156" s="1"/>
    </row>
    <row r="157" spans="1:17" ht="19.5" customHeight="1" thickBot="1" x14ac:dyDescent="0.3">
      <c r="A157" s="1"/>
      <c r="C157" s="5"/>
      <c r="D157" s="23">
        <v>2</v>
      </c>
      <c r="E157" s="175" t="str">
        <f>+'[1]ACUM-MAYO'!A163</f>
        <v>FUNDAMENTAL</v>
      </c>
      <c r="F157" s="176"/>
      <c r="G157" s="176"/>
      <c r="H157" s="177"/>
      <c r="I157" s="51">
        <v>6</v>
      </c>
      <c r="J157" s="25">
        <f>I157/I161</f>
        <v>0.3</v>
      </c>
      <c r="K157" s="58"/>
      <c r="L157" s="58"/>
      <c r="M157" s="5"/>
      <c r="N157" s="5"/>
      <c r="O157" s="5"/>
      <c r="P157" s="5"/>
      <c r="Q157" s="1"/>
    </row>
    <row r="158" spans="1:17" ht="15.75" thickBot="1" x14ac:dyDescent="0.3">
      <c r="A158" s="1"/>
      <c r="C158" s="5"/>
      <c r="D158" s="163">
        <v>4</v>
      </c>
      <c r="E158" s="175" t="str">
        <f>+'[1]ACUM-MAYO'!A165</f>
        <v>RESERVADA</v>
      </c>
      <c r="F158" s="176"/>
      <c r="G158" s="176"/>
      <c r="H158" s="177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.75" thickBot="1" x14ac:dyDescent="0.3">
      <c r="A159" s="1"/>
      <c r="C159" s="5"/>
      <c r="D159" s="23">
        <v>3</v>
      </c>
      <c r="E159" s="175" t="s">
        <v>27</v>
      </c>
      <c r="F159" s="176"/>
      <c r="G159" s="176"/>
      <c r="H159" s="177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.75" thickBot="1" x14ac:dyDescent="0.3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5" thickBot="1" x14ac:dyDescent="0.3">
      <c r="A161" s="1"/>
      <c r="C161" s="5"/>
      <c r="D161" s="15"/>
      <c r="E161" s="30"/>
      <c r="F161" s="30"/>
      <c r="G161" s="30"/>
      <c r="H161" s="52" t="s">
        <v>5</v>
      </c>
      <c r="I161" s="11">
        <f>SUM(I156:I160)</f>
        <v>20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25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75" x14ac:dyDescent="0.25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25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25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25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25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25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25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25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25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25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25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25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25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25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25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25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25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25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25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25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.75" thickBot="1" x14ac:dyDescent="0.3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9.5" thickBot="1" x14ac:dyDescent="0.3">
      <c r="A184" s="1"/>
      <c r="C184" s="5"/>
      <c r="D184" s="178" t="s">
        <v>21</v>
      </c>
      <c r="E184" s="179"/>
      <c r="F184" s="179"/>
      <c r="G184" s="179"/>
      <c r="H184" s="179"/>
      <c r="I184" s="179"/>
      <c r="J184" s="180"/>
      <c r="K184" s="164"/>
      <c r="L184" s="164"/>
      <c r="M184" s="5"/>
      <c r="N184" s="5"/>
      <c r="O184" s="5"/>
      <c r="P184" s="5"/>
      <c r="Q184" s="1"/>
    </row>
    <row r="185" spans="1:17" ht="15.75" thickBot="1" x14ac:dyDescent="0.3">
      <c r="A185" s="1"/>
      <c r="C185" s="5"/>
      <c r="D185" s="23">
        <v>1</v>
      </c>
      <c r="E185" s="175" t="str">
        <f>+'[1]ACUM-MAYO'!A173</f>
        <v>ECONOMICA ADMINISTRATIVA</v>
      </c>
      <c r="F185" s="176"/>
      <c r="G185" s="176"/>
      <c r="H185" s="177"/>
      <c r="I185" s="51">
        <v>20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">
      <c r="A186" s="1"/>
      <c r="C186" s="5"/>
      <c r="D186" s="23">
        <v>2</v>
      </c>
      <c r="E186" s="175" t="str">
        <f>+'[1]ACUM-MAYO'!A174</f>
        <v>TRAMITE</v>
      </c>
      <c r="F186" s="176"/>
      <c r="G186" s="176"/>
      <c r="H186" s="177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">
      <c r="A187" s="1"/>
      <c r="C187" s="5"/>
      <c r="D187" s="23">
        <v>3</v>
      </c>
      <c r="E187" s="175" t="str">
        <f>+'[1]ACUM-MAYO'!A175</f>
        <v>SERV. PUB.</v>
      </c>
      <c r="F187" s="176"/>
      <c r="G187" s="176"/>
      <c r="H187" s="177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.75" thickBot="1" x14ac:dyDescent="0.3">
      <c r="A188" s="1"/>
      <c r="C188" s="5"/>
      <c r="D188" s="23">
        <v>4</v>
      </c>
      <c r="E188" s="175" t="str">
        <f>+'[1]ACUM-MAYO'!A176</f>
        <v>LEGAL</v>
      </c>
      <c r="F188" s="176"/>
      <c r="G188" s="176"/>
      <c r="H188" s="177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5" thickBot="1" x14ac:dyDescent="0.3">
      <c r="A190" s="1"/>
      <c r="C190" s="5"/>
      <c r="D190" s="15"/>
      <c r="E190" s="15"/>
      <c r="F190" s="15"/>
      <c r="G190" s="15"/>
      <c r="H190" s="18" t="s">
        <v>5</v>
      </c>
      <c r="I190" s="11">
        <f>SUM(I185:I188)</f>
        <v>20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25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75" x14ac:dyDescent="0.25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25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25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25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25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25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25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25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25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25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25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25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25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25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25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25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25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25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.75" thickBot="1" x14ac:dyDescent="0.3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9.5" thickBot="1" x14ac:dyDescent="0.3">
      <c r="A211" s="1"/>
      <c r="C211" s="5"/>
      <c r="D211" s="178" t="s">
        <v>22</v>
      </c>
      <c r="E211" s="179"/>
      <c r="F211" s="179"/>
      <c r="G211" s="179"/>
      <c r="H211" s="179"/>
      <c r="I211" s="179"/>
      <c r="J211" s="180"/>
      <c r="K211" s="164"/>
      <c r="L211" s="164"/>
      <c r="M211" s="5"/>
      <c r="N211" s="5"/>
      <c r="O211" s="5"/>
      <c r="P211" s="5"/>
      <c r="Q211" s="1"/>
    </row>
    <row r="212" spans="1:17" ht="15.75" thickBot="1" x14ac:dyDescent="0.3">
      <c r="A212" s="1"/>
      <c r="C212" s="5"/>
      <c r="D212" s="23">
        <v>1</v>
      </c>
      <c r="E212" s="38" t="str">
        <f>+'[1]ACUM-MAYO'!A186</f>
        <v>INFOMEX</v>
      </c>
      <c r="F212" s="39"/>
      <c r="G212" s="39"/>
      <c r="H212" s="40"/>
      <c r="I212" s="51">
        <v>12</v>
      </c>
      <c r="J212" s="33">
        <f>I212/I217</f>
        <v>0.6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8</v>
      </c>
      <c r="J213" s="33">
        <f>I213/I217</f>
        <v>0.4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">
      <c r="A215" s="1"/>
      <c r="C215" s="5"/>
      <c r="D215" s="23">
        <v>4</v>
      </c>
      <c r="E215" s="38" t="str">
        <f>+'[1]ACUM-MAYO'!A189</f>
        <v>LISTAS</v>
      </c>
      <c r="F215" s="39"/>
      <c r="G215" s="159"/>
      <c r="H215" s="160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">
      <c r="A217" s="1"/>
      <c r="C217" s="5"/>
      <c r="D217" s="15"/>
      <c r="E217" s="30"/>
      <c r="F217" s="30"/>
      <c r="G217" s="30"/>
      <c r="H217" s="18" t="s">
        <v>5</v>
      </c>
      <c r="I217" s="11">
        <f>SUM(I212:I216)</f>
        <v>20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25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75" x14ac:dyDescent="0.25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25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25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25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25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25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25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25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25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25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25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25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25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25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25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25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25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25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.75" thickBot="1" x14ac:dyDescent="0.3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9.5" thickBot="1" x14ac:dyDescent="0.3">
      <c r="A238" s="1"/>
      <c r="C238" s="5"/>
      <c r="D238" s="186" t="s">
        <v>30</v>
      </c>
      <c r="E238" s="187"/>
      <c r="F238" s="187"/>
      <c r="G238" s="188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">
      <c r="A239" s="1"/>
      <c r="C239" s="5"/>
      <c r="D239" s="10">
        <v>1</v>
      </c>
      <c r="E239" s="182" t="s">
        <v>31</v>
      </c>
      <c r="F239" s="183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">
      <c r="A240" s="1"/>
      <c r="C240" s="44"/>
      <c r="D240" s="10">
        <v>2</v>
      </c>
      <c r="E240" s="182" t="s">
        <v>32</v>
      </c>
      <c r="F240" s="183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">
      <c r="A241" s="1"/>
      <c r="C241" s="45"/>
      <c r="D241" s="10">
        <v>3</v>
      </c>
      <c r="E241" s="182" t="s">
        <v>33</v>
      </c>
      <c r="F241" s="183"/>
      <c r="G241" s="62">
        <v>0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">
      <c r="A242" s="1"/>
      <c r="C242" s="45"/>
      <c r="D242" s="10">
        <v>4</v>
      </c>
      <c r="E242" s="182" t="s">
        <v>34</v>
      </c>
      <c r="F242" s="183"/>
      <c r="G242" s="62">
        <v>3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">
      <c r="A243" s="1"/>
      <c r="C243" s="45"/>
      <c r="D243" s="10">
        <v>4</v>
      </c>
      <c r="E243" s="182" t="s">
        <v>35</v>
      </c>
      <c r="F243" s="183"/>
      <c r="G243" s="62">
        <v>5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">
      <c r="A244" s="1"/>
      <c r="C244" s="45"/>
      <c r="D244" s="10">
        <v>5</v>
      </c>
      <c r="E244" s="182" t="s">
        <v>36</v>
      </c>
      <c r="F244" s="183"/>
      <c r="G244" s="62">
        <v>1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">
      <c r="A245" s="1"/>
      <c r="C245" s="45"/>
      <c r="D245" s="10">
        <v>6</v>
      </c>
      <c r="E245" s="182" t="s">
        <v>37</v>
      </c>
      <c r="F245" s="183"/>
      <c r="G245" s="62">
        <v>3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">
      <c r="A246" s="1"/>
      <c r="C246" s="45"/>
      <c r="D246" s="10">
        <v>7</v>
      </c>
      <c r="E246" s="182" t="s">
        <v>38</v>
      </c>
      <c r="F246" s="183"/>
      <c r="G246" s="62">
        <v>2</v>
      </c>
      <c r="H246" s="5"/>
      <c r="I246" s="181"/>
      <c r="J246" s="181"/>
      <c r="K246" s="161"/>
      <c r="L246" s="161"/>
      <c r="M246" s="5"/>
      <c r="N246" s="5"/>
      <c r="O246" s="5"/>
      <c r="P246" s="1"/>
      <c r="Q246" s="47"/>
    </row>
    <row r="247" spans="1:17" ht="15.75" customHeight="1" thickBot="1" x14ac:dyDescent="0.3">
      <c r="A247" s="1"/>
      <c r="C247" s="45"/>
      <c r="D247" s="10">
        <v>8</v>
      </c>
      <c r="E247" s="115" t="s">
        <v>43</v>
      </c>
      <c r="F247" s="114"/>
      <c r="G247" s="63">
        <v>0</v>
      </c>
      <c r="H247" s="5"/>
      <c r="I247" s="161"/>
      <c r="J247" s="161"/>
      <c r="K247" s="161"/>
      <c r="L247" s="161"/>
      <c r="M247" s="5"/>
      <c r="N247" s="5"/>
      <c r="O247" s="5"/>
      <c r="P247" s="1"/>
      <c r="Q247" s="47"/>
    </row>
    <row r="248" spans="1:17" ht="15.75" customHeight="1" thickBot="1" x14ac:dyDescent="0.3">
      <c r="A248" s="1"/>
      <c r="C248" s="45"/>
      <c r="D248" s="10">
        <v>9</v>
      </c>
      <c r="E248" s="115" t="s">
        <v>39</v>
      </c>
      <c r="F248" s="114"/>
      <c r="G248" s="63">
        <v>0</v>
      </c>
      <c r="H248" s="5"/>
      <c r="I248" s="161"/>
      <c r="J248" s="161"/>
      <c r="K248" s="161"/>
      <c r="L248" s="161"/>
      <c r="M248" s="5"/>
      <c r="N248" s="5"/>
      <c r="O248" s="5"/>
      <c r="P248" s="1"/>
      <c r="Q248" s="47"/>
    </row>
    <row r="249" spans="1:17" ht="15.75" customHeight="1" thickBot="1" x14ac:dyDescent="0.3">
      <c r="A249" s="1"/>
      <c r="C249" s="45"/>
      <c r="D249" s="10">
        <v>10</v>
      </c>
      <c r="E249" s="184" t="s">
        <v>44</v>
      </c>
      <c r="F249" s="185"/>
      <c r="G249" s="63">
        <v>0</v>
      </c>
      <c r="H249" s="5"/>
      <c r="I249" s="161"/>
      <c r="J249" s="161"/>
      <c r="K249" s="161"/>
      <c r="L249" s="161"/>
      <c r="M249" s="5"/>
      <c r="N249" s="5"/>
      <c r="O249" s="5"/>
      <c r="P249" s="1"/>
      <c r="Q249" s="47"/>
    </row>
    <row r="250" spans="1:17" ht="15.75" customHeight="1" thickBot="1" x14ac:dyDescent="0.3">
      <c r="A250" s="1"/>
      <c r="D250" s="10">
        <v>11</v>
      </c>
      <c r="E250" s="184" t="s">
        <v>52</v>
      </c>
      <c r="F250" s="185"/>
      <c r="G250" s="63">
        <v>0</v>
      </c>
      <c r="P250" s="1"/>
      <c r="Q250" s="47"/>
    </row>
    <row r="251" spans="1:17" ht="15.75" customHeight="1" thickBot="1" x14ac:dyDescent="0.3">
      <c r="A251" s="1"/>
      <c r="C251" s="45"/>
      <c r="D251" s="5"/>
      <c r="E251" s="171" t="s">
        <v>5</v>
      </c>
      <c r="F251" s="172"/>
      <c r="G251" s="64">
        <f>SUM(G239:G250)</f>
        <v>14</v>
      </c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">
      <c r="A252" s="1"/>
      <c r="C252" s="4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"/>
      <c r="Q252" s="47"/>
    </row>
    <row r="253" spans="1:17" ht="15.75" customHeight="1" thickBot="1" x14ac:dyDescent="0.3">
      <c r="A253" s="1"/>
      <c r="B253" s="173" t="s">
        <v>40</v>
      </c>
      <c r="C253" s="174"/>
      <c r="D253" s="174"/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  <c r="O253" s="174"/>
      <c r="P253" s="1"/>
      <c r="Q253" s="47"/>
    </row>
    <row r="254" spans="1:17" ht="15.75" customHeight="1" x14ac:dyDescent="0.25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25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25">
      <c r="A256" s="1"/>
      <c r="C256" s="4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"/>
      <c r="Q256" s="47"/>
    </row>
    <row r="257" spans="1:17" ht="15.75" customHeight="1" x14ac:dyDescent="0.25">
      <c r="A257" s="1"/>
      <c r="C257" s="45"/>
      <c r="D257" s="5"/>
      <c r="E257" s="5"/>
      <c r="F257" s="5"/>
      <c r="G257" s="5"/>
      <c r="H257" s="16"/>
      <c r="I257" s="15"/>
      <c r="J257" s="15"/>
      <c r="K257" s="15"/>
      <c r="L257" s="15"/>
      <c r="M257" s="5"/>
      <c r="N257" s="5"/>
      <c r="O257" s="5"/>
      <c r="P257" s="1"/>
      <c r="Q257" s="47"/>
    </row>
    <row r="258" spans="1:17" x14ac:dyDescent="0.25">
      <c r="A258" s="1"/>
      <c r="C258" s="4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"/>
    </row>
    <row r="259" spans="1:17" s="16" customFormat="1" ht="15.75" x14ac:dyDescent="0.25">
      <c r="A259" s="14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15"/>
      <c r="N259" s="15"/>
      <c r="O259" s="15"/>
      <c r="P259" s="15"/>
      <c r="Q259" s="14"/>
    </row>
    <row r="260" spans="1:17" x14ac:dyDescent="0.25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15.75" thickBot="1" x14ac:dyDescent="0.3">
      <c r="A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"/>
    </row>
    <row r="262" spans="1:17" ht="24" customHeight="1" thickBot="1" x14ac:dyDescent="0.3">
      <c r="A262" s="1"/>
      <c r="P262" s="48"/>
      <c r="Q262" s="46"/>
    </row>
    <row r="263" spans="1:17" x14ac:dyDescent="0.25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25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25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25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25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25">
      <c r="A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25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25">
      <c r="A270" s="1"/>
      <c r="C270" s="5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25">
      <c r="A271" s="1"/>
      <c r="C271" s="5"/>
      <c r="D271" s="1"/>
      <c r="E271" s="1"/>
      <c r="F271" s="1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25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25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25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25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25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25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25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25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25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25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25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25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25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25">
      <c r="A285" s="1"/>
      <c r="C285" s="5"/>
      <c r="H285" s="5"/>
      <c r="I285" s="5"/>
      <c r="J285" s="5"/>
      <c r="K285" s="5"/>
      <c r="L285" s="5"/>
      <c r="M285" s="5"/>
      <c r="N285" s="5"/>
      <c r="O285" s="5"/>
      <c r="P285" s="5"/>
      <c r="Q285" s="1"/>
    </row>
    <row r="286" spans="1:17" x14ac:dyDescent="0.25">
      <c r="A286" s="1"/>
      <c r="C286" s="5"/>
      <c r="M286" s="5"/>
      <c r="N286" s="5"/>
      <c r="O286" s="5"/>
      <c r="P286" s="5"/>
      <c r="Q286" s="1"/>
    </row>
    <row r="287" spans="1:17" x14ac:dyDescent="0.25">
      <c r="A287" s="1"/>
      <c r="C287" s="5"/>
      <c r="M287" s="5"/>
      <c r="N287" s="5"/>
      <c r="O287" s="5"/>
      <c r="P287" s="5"/>
      <c r="Q287" s="1"/>
    </row>
    <row r="288" spans="1:17" x14ac:dyDescent="0.25">
      <c r="A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"/>
      <c r="Q288" s="1"/>
    </row>
    <row r="289" spans="1:17" x14ac:dyDescent="0.25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25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25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25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25">
      <c r="A293" s="4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Q293" s="47"/>
    </row>
    <row r="294" spans="1:17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</row>
    <row r="295" spans="1:17" x14ac:dyDescent="0.25">
      <c r="A295" s="66"/>
      <c r="B295" s="66"/>
      <c r="C295" s="66"/>
    </row>
    <row r="296" spans="1:17" x14ac:dyDescent="0.25">
      <c r="A296" s="66"/>
      <c r="B296" s="66"/>
      <c r="C296" s="66"/>
    </row>
    <row r="297" spans="1:17" x14ac:dyDescent="0.25">
      <c r="A297" s="66"/>
      <c r="B297" s="66"/>
      <c r="C297" s="66"/>
    </row>
    <row r="298" spans="1:17" x14ac:dyDescent="0.25">
      <c r="A298" s="66"/>
      <c r="B298" s="66"/>
      <c r="C298" s="66"/>
    </row>
    <row r="299" spans="1:17" x14ac:dyDescent="0.25">
      <c r="A299" s="66"/>
      <c r="B299" s="66"/>
      <c r="C299" s="66"/>
    </row>
    <row r="300" spans="1:17" x14ac:dyDescent="0.25">
      <c r="A300" s="66"/>
      <c r="B300" s="66"/>
      <c r="C300" s="66"/>
    </row>
    <row r="301" spans="1:17" x14ac:dyDescent="0.25">
      <c r="A301" s="66"/>
      <c r="B301" s="66"/>
      <c r="C301" s="66"/>
    </row>
  </sheetData>
  <mergeCells count="59">
    <mergeCell ref="J50:L50"/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  <mergeCell ref="E98:H98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95:J95"/>
    <mergeCell ref="E156:H156"/>
    <mergeCell ref="D105:J105"/>
    <mergeCell ref="E132:J132"/>
    <mergeCell ref="E133:I133"/>
    <mergeCell ref="E137:J137"/>
    <mergeCell ref="E138:I138"/>
    <mergeCell ref="E142:J142"/>
    <mergeCell ref="E143:I143"/>
    <mergeCell ref="E147:J147"/>
    <mergeCell ref="E148:I148"/>
    <mergeCell ref="E149:I149"/>
    <mergeCell ref="D155:J155"/>
    <mergeCell ref="E240:F240"/>
    <mergeCell ref="E157:H157"/>
    <mergeCell ref="E158:H158"/>
    <mergeCell ref="E159:H159"/>
    <mergeCell ref="D184:J184"/>
    <mergeCell ref="E185:H185"/>
    <mergeCell ref="E186:H186"/>
    <mergeCell ref="E187:H187"/>
    <mergeCell ref="E188:H188"/>
    <mergeCell ref="D211:J211"/>
    <mergeCell ref="D238:G238"/>
    <mergeCell ref="E239:F239"/>
    <mergeCell ref="E241:F241"/>
    <mergeCell ref="E242:F242"/>
    <mergeCell ref="E243:F243"/>
    <mergeCell ref="E244:F244"/>
    <mergeCell ref="E245:F245"/>
    <mergeCell ref="I246:J246"/>
    <mergeCell ref="E249:F249"/>
    <mergeCell ref="E250:F250"/>
    <mergeCell ref="E251:F251"/>
    <mergeCell ref="B253:O253"/>
    <mergeCell ref="E246:F246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1"/>
  <sheetViews>
    <sheetView tabSelected="1" zoomScale="90" zoomScaleNormal="90" workbookViewId="0">
      <selection activeCell="B1" sqref="B1"/>
    </sheetView>
  </sheetViews>
  <sheetFormatPr baseColWidth="10" defaultRowHeight="15" x14ac:dyDescent="0.25"/>
  <cols>
    <col min="1" max="1" width="3.5703125" customWidth="1"/>
    <col min="2" max="2" width="6.7109375" style="5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25">
      <c r="A13" s="1"/>
      <c r="B13" s="209" t="s">
        <v>29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3"/>
      <c r="Q13" s="1"/>
    </row>
    <row r="14" spans="1:17" ht="43.5" customHeight="1" thickBot="1" x14ac:dyDescent="0.85">
      <c r="A14" s="1"/>
      <c r="B14" s="211" t="s">
        <v>58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4"/>
      <c r="Q14" s="1"/>
    </row>
    <row r="15" spans="1:17" x14ac:dyDescent="0.25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25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25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25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.75" thickBot="1" x14ac:dyDescent="0.3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">
      <c r="A20" s="1"/>
      <c r="C20" s="214" t="s">
        <v>0</v>
      </c>
      <c r="D20" s="215"/>
      <c r="E20" s="215"/>
      <c r="F20" s="216"/>
      <c r="G20" s="67"/>
      <c r="H20" s="214" t="s">
        <v>1</v>
      </c>
      <c r="I20" s="215"/>
      <c r="J20" s="215"/>
      <c r="K20" s="215"/>
      <c r="L20" s="216"/>
      <c r="M20" s="60"/>
      <c r="N20" s="60"/>
      <c r="O20" s="60"/>
      <c r="P20" s="5"/>
      <c r="Q20" s="1"/>
      <c r="R20" s="6"/>
    </row>
    <row r="21" spans="1:18" s="9" customFormat="1" ht="15.75" thickBot="1" x14ac:dyDescent="0.3">
      <c r="A21" s="7"/>
      <c r="B21" s="8"/>
      <c r="C21" s="68" t="s">
        <v>2</v>
      </c>
      <c r="D21" s="69" t="s">
        <v>3</v>
      </c>
      <c r="E21" s="70" t="s">
        <v>4</v>
      </c>
      <c r="F21" s="68" t="s">
        <v>5</v>
      </c>
      <c r="G21" s="71"/>
      <c r="H21" s="70" t="s">
        <v>6</v>
      </c>
      <c r="I21" s="70" t="s">
        <v>7</v>
      </c>
      <c r="J21" s="68" t="s">
        <v>8</v>
      </c>
      <c r="K21" s="68" t="s">
        <v>9</v>
      </c>
      <c r="L21" s="68" t="s">
        <v>5</v>
      </c>
      <c r="M21" s="8"/>
      <c r="N21" s="8"/>
      <c r="O21" s="8"/>
      <c r="P21" s="7"/>
      <c r="Q21" s="7"/>
    </row>
    <row r="22" spans="1:18" ht="16.5" thickBot="1" x14ac:dyDescent="0.35">
      <c r="A22" s="1"/>
      <c r="C22" s="72">
        <v>6</v>
      </c>
      <c r="D22" s="168">
        <v>1</v>
      </c>
      <c r="E22" s="168">
        <v>5</v>
      </c>
      <c r="F22" s="74">
        <f>SUM(C22:E22)</f>
        <v>12</v>
      </c>
      <c r="G22" s="75"/>
      <c r="H22" s="72">
        <v>5</v>
      </c>
      <c r="I22" s="72">
        <v>6</v>
      </c>
      <c r="J22" s="72">
        <v>0</v>
      </c>
      <c r="K22" s="72">
        <v>1</v>
      </c>
      <c r="L22" s="74">
        <v>12</v>
      </c>
      <c r="M22" s="5"/>
      <c r="N22" s="5"/>
      <c r="O22" s="13"/>
      <c r="P22" s="1"/>
      <c r="Q22" s="1"/>
    </row>
    <row r="23" spans="1:18" ht="16.5" thickBot="1" x14ac:dyDescent="0.35">
      <c r="A23" s="1"/>
      <c r="C23" s="76">
        <f>+C22/F22</f>
        <v>0.5</v>
      </c>
      <c r="D23" s="77">
        <f>+D22/F22</f>
        <v>8.3333333333333329E-2</v>
      </c>
      <c r="E23" s="78">
        <f>+E22/F22</f>
        <v>0.41666666666666669</v>
      </c>
      <c r="F23" s="79">
        <f>SUM(C23:E23)</f>
        <v>1</v>
      </c>
      <c r="G23" s="75"/>
      <c r="H23" s="76">
        <v>0.24</v>
      </c>
      <c r="I23" s="76">
        <v>0.76</v>
      </c>
      <c r="J23" s="76">
        <f>+J22/L22</f>
        <v>0</v>
      </c>
      <c r="K23" s="76">
        <v>0</v>
      </c>
      <c r="L23" s="79">
        <f>SUM(H23:K23)</f>
        <v>1</v>
      </c>
      <c r="M23" s="5"/>
      <c r="N23" s="5"/>
      <c r="O23" s="13"/>
      <c r="P23" s="1"/>
      <c r="Q23" s="1"/>
    </row>
    <row r="24" spans="1:18" x14ac:dyDescent="0.25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25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25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25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25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25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25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25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25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25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25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25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2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25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25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25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25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25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25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25">
      <c r="A43" s="1"/>
      <c r="C43" s="5"/>
      <c r="D43" s="213" t="s">
        <v>10</v>
      </c>
      <c r="E43" s="213"/>
      <c r="F43" s="213"/>
      <c r="G43" s="213"/>
      <c r="H43" s="213"/>
      <c r="I43" s="213"/>
      <c r="J43" s="213"/>
      <c r="K43" s="213"/>
      <c r="L43" s="213"/>
      <c r="M43" s="213"/>
      <c r="N43" s="5"/>
      <c r="O43" s="5"/>
      <c r="P43" s="5"/>
      <c r="Q43" s="1"/>
    </row>
    <row r="44" spans="1:17" ht="16.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89">
        <v>1</v>
      </c>
      <c r="K44" s="190"/>
      <c r="L44" s="191"/>
      <c r="M44" s="84">
        <f>+$J44/$J61</f>
        <v>8.3333333333333329E-2</v>
      </c>
      <c r="N44" s="5"/>
      <c r="O44" s="5"/>
      <c r="P44" s="5"/>
      <c r="Q44" s="1"/>
    </row>
    <row r="45" spans="1:17" ht="16.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92">
        <v>0</v>
      </c>
      <c r="K45" s="193"/>
      <c r="L45" s="194"/>
      <c r="M45" s="76">
        <f>+$J45/$J61</f>
        <v>0</v>
      </c>
      <c r="N45" s="5"/>
      <c r="O45" s="5"/>
      <c r="P45" s="5"/>
      <c r="Q45" s="1"/>
    </row>
    <row r="46" spans="1:17" ht="16.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92">
        <v>0</v>
      </c>
      <c r="K46" s="193"/>
      <c r="L46" s="194"/>
      <c r="M46" s="76">
        <f>+$J46/$J61</f>
        <v>0</v>
      </c>
      <c r="N46" s="5"/>
      <c r="O46" s="5"/>
      <c r="P46" s="5"/>
      <c r="Q46" s="1"/>
    </row>
    <row r="47" spans="1:17" ht="16.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92">
        <v>0</v>
      </c>
      <c r="K47" s="193"/>
      <c r="L47" s="194"/>
      <c r="M47" s="76">
        <f>+$J47/$J61</f>
        <v>0</v>
      </c>
      <c r="N47" s="5"/>
      <c r="O47" s="5"/>
      <c r="P47" s="5"/>
      <c r="Q47" s="1"/>
    </row>
    <row r="48" spans="1:17" ht="16.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92">
        <v>0</v>
      </c>
      <c r="K48" s="193"/>
      <c r="L48" s="194"/>
      <c r="M48" s="76">
        <f>+$J48/$J61</f>
        <v>0</v>
      </c>
      <c r="N48" s="5"/>
      <c r="O48" s="5"/>
      <c r="P48" s="5"/>
      <c r="Q48" s="1"/>
    </row>
    <row r="49" spans="1:17" ht="16.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92">
        <v>8</v>
      </c>
      <c r="K49" s="193"/>
      <c r="L49" s="194"/>
      <c r="M49" s="76">
        <f>+$J49/J61</f>
        <v>0.66666666666666663</v>
      </c>
      <c r="N49" s="5"/>
      <c r="O49" s="5"/>
      <c r="P49" s="5"/>
      <c r="Q49" s="1"/>
    </row>
    <row r="50" spans="1:17" ht="16.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92">
        <v>0</v>
      </c>
      <c r="K50" s="193"/>
      <c r="L50" s="194"/>
      <c r="M50" s="76">
        <f>+$J50/J61</f>
        <v>0</v>
      </c>
      <c r="N50" s="5"/>
      <c r="O50" s="5"/>
      <c r="P50" s="5"/>
      <c r="Q50" s="1"/>
    </row>
    <row r="51" spans="1:17" ht="16.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92">
        <v>1</v>
      </c>
      <c r="K51" s="193"/>
      <c r="L51" s="194"/>
      <c r="M51" s="76">
        <f>+$J51/J61</f>
        <v>8.3333333333333329E-2</v>
      </c>
      <c r="N51" s="5"/>
      <c r="O51" s="5"/>
      <c r="P51" s="5"/>
      <c r="Q51" s="1"/>
    </row>
    <row r="52" spans="1:17" ht="16.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92">
        <v>0</v>
      </c>
      <c r="K52" s="193"/>
      <c r="L52" s="194"/>
      <c r="M52" s="76">
        <f>+J52/J61</f>
        <v>0</v>
      </c>
      <c r="N52" s="5"/>
      <c r="O52" s="5"/>
      <c r="P52" s="5"/>
      <c r="Q52" s="1"/>
    </row>
    <row r="53" spans="1:17" ht="16.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92">
        <v>0</v>
      </c>
      <c r="K53" s="193"/>
      <c r="L53" s="194"/>
      <c r="M53" s="76">
        <f>+J53/J61</f>
        <v>0</v>
      </c>
      <c r="N53" s="5"/>
      <c r="O53" s="5"/>
      <c r="P53" s="5"/>
      <c r="Q53" s="1"/>
    </row>
    <row r="54" spans="1:17" ht="16.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92">
        <v>2</v>
      </c>
      <c r="K54" s="193"/>
      <c r="L54" s="194"/>
      <c r="M54" s="76">
        <f>+$J54/J61</f>
        <v>0.16666666666666666</v>
      </c>
      <c r="N54" s="5"/>
      <c r="O54" s="5"/>
      <c r="P54" s="5"/>
      <c r="Q54" s="1"/>
    </row>
    <row r="55" spans="1:17" ht="16.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92">
        <v>0</v>
      </c>
      <c r="K55" s="193"/>
      <c r="L55" s="194"/>
      <c r="M55" s="76">
        <f>+$J55/J61</f>
        <v>0</v>
      </c>
      <c r="N55" s="5"/>
      <c r="O55" s="5"/>
      <c r="P55" s="5"/>
      <c r="Q55" s="1"/>
    </row>
    <row r="56" spans="1:17" ht="16.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92">
        <v>0</v>
      </c>
      <c r="K56" s="193"/>
      <c r="L56" s="194"/>
      <c r="M56" s="76">
        <f>+$J56/J61</f>
        <v>0</v>
      </c>
      <c r="N56" s="5"/>
      <c r="O56" s="5"/>
      <c r="P56" s="5"/>
      <c r="Q56" s="1"/>
    </row>
    <row r="57" spans="1:17" ht="16.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92">
        <v>0</v>
      </c>
      <c r="K57" s="193"/>
      <c r="L57" s="194"/>
      <c r="M57" s="76">
        <f>+$J57/J61</f>
        <v>0</v>
      </c>
      <c r="N57" s="5"/>
      <c r="O57" s="5"/>
      <c r="P57" s="5"/>
      <c r="Q57" s="1"/>
    </row>
    <row r="58" spans="1:17" ht="16.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92">
        <v>0</v>
      </c>
      <c r="K58" s="193"/>
      <c r="L58" s="194"/>
      <c r="M58" s="76">
        <f>+$J58/J61</f>
        <v>0</v>
      </c>
      <c r="N58" s="5"/>
      <c r="O58" s="5"/>
      <c r="P58" s="5"/>
      <c r="Q58" s="1"/>
    </row>
    <row r="59" spans="1:17" ht="16.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92">
        <v>0</v>
      </c>
      <c r="K59" s="193"/>
      <c r="L59" s="194"/>
      <c r="M59" s="76">
        <f>+J59/J61</f>
        <v>0</v>
      </c>
      <c r="N59" s="5"/>
      <c r="O59" s="5"/>
      <c r="P59" s="5"/>
      <c r="Q59" s="1"/>
    </row>
    <row r="60" spans="1:17" s="16" customFormat="1" ht="16.5" thickBot="1" x14ac:dyDescent="0.3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5" thickBot="1" x14ac:dyDescent="0.3">
      <c r="A61" s="1"/>
      <c r="C61" s="5"/>
      <c r="D61" s="5"/>
      <c r="E61" s="5"/>
      <c r="F61" s="5"/>
      <c r="G61" s="5"/>
      <c r="H61" s="5"/>
      <c r="I61" s="5"/>
      <c r="J61" s="202">
        <f>SUM(J44:J59)</f>
        <v>12</v>
      </c>
      <c r="K61" s="203"/>
      <c r="L61" s="204"/>
      <c r="M61" s="12">
        <f>SUM(M44:M60)</f>
        <v>1</v>
      </c>
      <c r="N61" s="5"/>
      <c r="O61" s="5"/>
      <c r="P61" s="5"/>
      <c r="Q61" s="1"/>
    </row>
    <row r="62" spans="1:17" x14ac:dyDescent="0.25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25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25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25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25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25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25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25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25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25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25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25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25">
      <c r="A74" s="1"/>
      <c r="C74" s="5"/>
      <c r="D74" s="5"/>
      <c r="E74" s="5"/>
      <c r="F74" s="5"/>
      <c r="G74" s="5"/>
      <c r="H74" s="5"/>
      <c r="I74" s="5"/>
      <c r="J74" s="5" t="s">
        <v>42</v>
      </c>
      <c r="K74" s="5"/>
      <c r="L74" s="5"/>
      <c r="M74" s="5"/>
      <c r="N74" s="5"/>
      <c r="O74" s="5"/>
      <c r="P74" s="5"/>
      <c r="Q74" s="1"/>
    </row>
    <row r="75" spans="1:17" x14ac:dyDescent="0.25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25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25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25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25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25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25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5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25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25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25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25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25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25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25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25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25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25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25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.75" thickBot="1" x14ac:dyDescent="0.3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">
      <c r="A95" s="1"/>
      <c r="C95" s="5"/>
      <c r="D95" s="205" t="s">
        <v>11</v>
      </c>
      <c r="E95" s="206"/>
      <c r="F95" s="206"/>
      <c r="G95" s="206"/>
      <c r="H95" s="206"/>
      <c r="I95" s="206"/>
      <c r="J95" s="207"/>
      <c r="K95" s="169"/>
      <c r="L95" s="169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23</v>
      </c>
      <c r="F96" s="93"/>
      <c r="G96" s="94"/>
      <c r="H96" s="94"/>
      <c r="I96" s="95">
        <v>6</v>
      </c>
      <c r="J96" s="96">
        <f>+I96/I102</f>
        <v>0.5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24</v>
      </c>
      <c r="F97" s="98"/>
      <c r="G97" s="94"/>
      <c r="H97" s="94"/>
      <c r="I97" s="99">
        <v>6</v>
      </c>
      <c r="J97" s="96">
        <f>I97/I102</f>
        <v>0.5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217" t="s">
        <v>28</v>
      </c>
      <c r="F98" s="218"/>
      <c r="G98" s="218"/>
      <c r="H98" s="219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25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26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5</v>
      </c>
      <c r="I102" s="106">
        <f>SUM(I96:I101)</f>
        <v>12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25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75" x14ac:dyDescent="0.25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.75" x14ac:dyDescent="0.25">
      <c r="A105" s="1"/>
      <c r="C105" s="5"/>
      <c r="D105" s="208"/>
      <c r="E105" s="208"/>
      <c r="F105" s="208"/>
      <c r="G105" s="208"/>
      <c r="H105" s="208"/>
      <c r="I105" s="208"/>
      <c r="J105" s="208"/>
      <c r="K105" s="169"/>
      <c r="L105" s="169"/>
      <c r="M105" s="5"/>
      <c r="N105" s="5"/>
      <c r="O105" s="5"/>
      <c r="P105" s="5"/>
      <c r="Q105" s="1"/>
    </row>
    <row r="106" spans="1:17" x14ac:dyDescent="0.25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25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25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25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25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25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25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25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25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12</v>
      </c>
      <c r="P114" s="5"/>
      <c r="Q114" s="1"/>
    </row>
    <row r="115" spans="1:17" x14ac:dyDescent="0.25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25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25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25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25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25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25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25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25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25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25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25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25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25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25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25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.75" thickBot="1" x14ac:dyDescent="0.3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9.5" thickBot="1" x14ac:dyDescent="0.3">
      <c r="A132" s="1"/>
      <c r="C132" s="5"/>
      <c r="D132" s="5"/>
      <c r="E132" s="178" t="s">
        <v>13</v>
      </c>
      <c r="F132" s="179"/>
      <c r="G132" s="179"/>
      <c r="H132" s="179"/>
      <c r="I132" s="179"/>
      <c r="J132" s="180"/>
      <c r="K132" s="169"/>
      <c r="L132" s="169"/>
      <c r="M132" s="5"/>
      <c r="N132" s="5"/>
      <c r="O132" s="5"/>
      <c r="P132" s="5"/>
      <c r="Q132" s="1"/>
    </row>
    <row r="133" spans="1:17" ht="15.75" thickBot="1" x14ac:dyDescent="0.3">
      <c r="A133" s="1"/>
      <c r="C133" s="5"/>
      <c r="D133" s="5"/>
      <c r="E133" s="195" t="s">
        <v>14</v>
      </c>
      <c r="F133" s="196"/>
      <c r="G133" s="196"/>
      <c r="H133" s="196"/>
      <c r="I133" s="197"/>
      <c r="J133" s="20">
        <v>136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">
      <c r="A134" s="1"/>
      <c r="C134" s="5"/>
      <c r="D134" s="5"/>
      <c r="E134" s="5"/>
      <c r="F134" s="5"/>
      <c r="G134" s="5"/>
      <c r="H134" s="5"/>
      <c r="I134" s="21" t="s">
        <v>5</v>
      </c>
      <c r="J134" s="11">
        <f>SUM(J133)</f>
        <v>136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25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.75" thickBot="1" x14ac:dyDescent="0.3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9.5" thickBot="1" x14ac:dyDescent="0.3">
      <c r="A137" s="1"/>
      <c r="C137" s="5"/>
      <c r="D137" s="5"/>
      <c r="E137" s="178" t="s">
        <v>15</v>
      </c>
      <c r="F137" s="179"/>
      <c r="G137" s="179"/>
      <c r="H137" s="179"/>
      <c r="I137" s="179"/>
      <c r="J137" s="180"/>
      <c r="K137" s="169"/>
      <c r="L137" s="169"/>
      <c r="M137" s="5"/>
      <c r="N137" s="5"/>
      <c r="O137" s="5"/>
      <c r="P137" s="5"/>
      <c r="Q137" s="1"/>
    </row>
    <row r="138" spans="1:17" ht="15.75" thickBot="1" x14ac:dyDescent="0.3">
      <c r="A138" s="1"/>
      <c r="C138" s="5"/>
      <c r="D138" s="5"/>
      <c r="E138" s="195" t="s">
        <v>16</v>
      </c>
      <c r="F138" s="196"/>
      <c r="G138" s="196"/>
      <c r="H138" s="196"/>
      <c r="I138" s="197"/>
      <c r="J138" s="22">
        <v>153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">
      <c r="A139" s="1"/>
      <c r="C139" s="5"/>
      <c r="D139" s="5"/>
      <c r="E139" s="5"/>
      <c r="F139" s="5"/>
      <c r="G139" s="5"/>
      <c r="H139" s="5"/>
      <c r="I139" s="21" t="s">
        <v>5</v>
      </c>
      <c r="J139" s="11">
        <f>SUM(J138)</f>
        <v>153</v>
      </c>
      <c r="K139" s="56"/>
      <c r="L139" s="56"/>
      <c r="M139" s="5"/>
      <c r="N139" s="5"/>
      <c r="O139" s="5"/>
      <c r="P139" s="5"/>
      <c r="Q139" s="1"/>
    </row>
    <row r="140" spans="1:17" x14ac:dyDescent="0.25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.75" thickBot="1" x14ac:dyDescent="0.3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9.5" thickBot="1" x14ac:dyDescent="0.3">
      <c r="A142" s="1"/>
      <c r="C142" s="5"/>
      <c r="D142" s="5"/>
      <c r="E142" s="186" t="s">
        <v>17</v>
      </c>
      <c r="F142" s="198"/>
      <c r="G142" s="198"/>
      <c r="H142" s="198"/>
      <c r="I142" s="198"/>
      <c r="J142" s="188"/>
      <c r="K142" s="57"/>
      <c r="L142" s="57"/>
      <c r="M142" s="5"/>
      <c r="N142" s="5"/>
      <c r="O142" s="5"/>
      <c r="P142" s="5"/>
      <c r="Q142" s="1"/>
    </row>
    <row r="143" spans="1:17" ht="15.75" thickBot="1" x14ac:dyDescent="0.3">
      <c r="A143" s="1"/>
      <c r="C143" s="5"/>
      <c r="D143" s="5"/>
      <c r="E143" s="195" t="s">
        <v>18</v>
      </c>
      <c r="F143" s="196"/>
      <c r="G143" s="196"/>
      <c r="H143" s="196"/>
      <c r="I143" s="197"/>
      <c r="J143" s="22">
        <v>0</v>
      </c>
      <c r="K143" s="35"/>
      <c r="L143" s="35"/>
      <c r="M143" s="5"/>
      <c r="N143" s="5"/>
      <c r="O143" s="5"/>
      <c r="P143" s="5"/>
      <c r="Q143" s="1"/>
    </row>
    <row r="144" spans="1:17" ht="16.5" thickBot="1" x14ac:dyDescent="0.3">
      <c r="A144" s="1"/>
      <c r="C144" s="5"/>
      <c r="D144" s="5"/>
      <c r="E144" s="5"/>
      <c r="F144" s="5"/>
      <c r="G144" s="5"/>
      <c r="H144" s="5"/>
      <c r="I144" s="21" t="s">
        <v>5</v>
      </c>
      <c r="J144" s="11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25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.75" thickBot="1" x14ac:dyDescent="0.3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9.5" thickBot="1" x14ac:dyDescent="0.3">
      <c r="A147" s="1"/>
      <c r="C147" s="5"/>
      <c r="D147" s="5"/>
      <c r="E147" s="186" t="s">
        <v>41</v>
      </c>
      <c r="F147" s="198"/>
      <c r="G147" s="198"/>
      <c r="H147" s="198"/>
      <c r="I147" s="198"/>
      <c r="J147" s="188"/>
      <c r="K147" s="57"/>
      <c r="L147" s="57"/>
      <c r="M147" s="5"/>
      <c r="N147" s="5"/>
      <c r="O147" s="5"/>
      <c r="P147" s="5"/>
      <c r="Q147" s="1"/>
    </row>
    <row r="148" spans="1:17" ht="15.75" thickBot="1" x14ac:dyDescent="0.3">
      <c r="A148" s="1"/>
      <c r="C148" s="5"/>
      <c r="D148" s="5"/>
      <c r="E148" s="199" t="s">
        <v>19</v>
      </c>
      <c r="F148" s="200"/>
      <c r="G148" s="200"/>
      <c r="H148" s="200"/>
      <c r="I148" s="201"/>
      <c r="J148" s="22">
        <v>3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">
      <c r="A149" s="1"/>
      <c r="C149" s="5"/>
      <c r="D149" s="5"/>
      <c r="E149" s="220" t="s">
        <v>45</v>
      </c>
      <c r="F149" s="221"/>
      <c r="G149" s="221"/>
      <c r="H149" s="221"/>
      <c r="I149" s="222"/>
      <c r="J149" s="111">
        <v>2</v>
      </c>
      <c r="K149" s="35"/>
      <c r="L149" s="35"/>
      <c r="M149" s="5"/>
      <c r="N149" s="5"/>
      <c r="O149" s="5"/>
      <c r="P149" s="5"/>
      <c r="Q149" s="1"/>
    </row>
    <row r="150" spans="1:17" ht="16.5" thickBot="1" x14ac:dyDescent="0.3">
      <c r="A150" s="1"/>
      <c r="C150" s="5"/>
      <c r="D150" s="5"/>
      <c r="E150" s="66"/>
      <c r="F150" s="66"/>
      <c r="G150" s="66"/>
      <c r="H150" s="66"/>
      <c r="I150" s="112" t="s">
        <v>5</v>
      </c>
      <c r="J150" s="11">
        <f>SUM(J148:J149)</f>
        <v>5</v>
      </c>
      <c r="K150" s="56"/>
      <c r="L150" s="56"/>
      <c r="M150" s="5"/>
      <c r="N150" s="5"/>
      <c r="O150" s="5"/>
      <c r="P150" s="5"/>
      <c r="Q150" s="1"/>
    </row>
    <row r="151" spans="1:17" x14ac:dyDescent="0.25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25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25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.75" thickBot="1" x14ac:dyDescent="0.3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9.5" thickBot="1" x14ac:dyDescent="0.3">
      <c r="A155" s="1"/>
      <c r="C155" s="5"/>
      <c r="D155" s="178" t="s">
        <v>20</v>
      </c>
      <c r="E155" s="179"/>
      <c r="F155" s="179"/>
      <c r="G155" s="179"/>
      <c r="H155" s="179"/>
      <c r="I155" s="179"/>
      <c r="J155" s="180"/>
      <c r="K155" s="169"/>
      <c r="L155" s="169"/>
      <c r="M155" s="5"/>
      <c r="N155" s="5"/>
      <c r="O155" s="5"/>
      <c r="P155" s="5"/>
      <c r="Q155" s="1"/>
    </row>
    <row r="156" spans="1:17" ht="15.75" thickBot="1" x14ac:dyDescent="0.3">
      <c r="A156" s="1"/>
      <c r="C156" s="5"/>
      <c r="D156" s="23">
        <v>1</v>
      </c>
      <c r="E156" s="175" t="str">
        <f>+'[1]ACUM-MAYO'!A162</f>
        <v>ORDINARIA</v>
      </c>
      <c r="F156" s="176"/>
      <c r="G156" s="176"/>
      <c r="H156" s="177"/>
      <c r="I156" s="51">
        <v>14</v>
      </c>
      <c r="J156" s="24">
        <f>I156/I161</f>
        <v>0.7</v>
      </c>
      <c r="K156" s="58" t="s">
        <v>46</v>
      </c>
      <c r="L156" s="58"/>
      <c r="M156" s="5"/>
      <c r="N156" s="5"/>
      <c r="O156" s="5"/>
      <c r="P156" s="5"/>
      <c r="Q156" s="1"/>
    </row>
    <row r="157" spans="1:17" ht="19.5" customHeight="1" thickBot="1" x14ac:dyDescent="0.3">
      <c r="A157" s="1"/>
      <c r="C157" s="5"/>
      <c r="D157" s="23">
        <v>2</v>
      </c>
      <c r="E157" s="175" t="str">
        <f>+'[1]ACUM-MAYO'!A163</f>
        <v>FUNDAMENTAL</v>
      </c>
      <c r="F157" s="176"/>
      <c r="G157" s="176"/>
      <c r="H157" s="177"/>
      <c r="I157" s="51">
        <v>6</v>
      </c>
      <c r="J157" s="25">
        <f>I157/I161</f>
        <v>0.3</v>
      </c>
      <c r="K157" s="58"/>
      <c r="L157" s="58"/>
      <c r="M157" s="5"/>
      <c r="N157" s="5"/>
      <c r="O157" s="5"/>
      <c r="P157" s="5"/>
      <c r="Q157" s="1"/>
    </row>
    <row r="158" spans="1:17" ht="15.75" thickBot="1" x14ac:dyDescent="0.3">
      <c r="A158" s="1"/>
      <c r="C158" s="5"/>
      <c r="D158" s="165">
        <v>4</v>
      </c>
      <c r="E158" s="175" t="str">
        <f>+'[1]ACUM-MAYO'!A165</f>
        <v>RESERVADA</v>
      </c>
      <c r="F158" s="176"/>
      <c r="G158" s="176"/>
      <c r="H158" s="177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.75" thickBot="1" x14ac:dyDescent="0.3">
      <c r="A159" s="1"/>
      <c r="C159" s="5"/>
      <c r="D159" s="23">
        <v>3</v>
      </c>
      <c r="E159" s="175" t="s">
        <v>27</v>
      </c>
      <c r="F159" s="176"/>
      <c r="G159" s="176"/>
      <c r="H159" s="177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.75" thickBot="1" x14ac:dyDescent="0.3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5" thickBot="1" x14ac:dyDescent="0.3">
      <c r="A161" s="1"/>
      <c r="C161" s="5"/>
      <c r="D161" s="15"/>
      <c r="E161" s="30"/>
      <c r="F161" s="30"/>
      <c r="G161" s="30"/>
      <c r="H161" s="52" t="s">
        <v>5</v>
      </c>
      <c r="I161" s="11">
        <f>SUM(I156:I160)</f>
        <v>20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25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75" x14ac:dyDescent="0.25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25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25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25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25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25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25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25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25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25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25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25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25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25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25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25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25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25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25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25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.75" thickBot="1" x14ac:dyDescent="0.3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9.5" thickBot="1" x14ac:dyDescent="0.3">
      <c r="A184" s="1"/>
      <c r="C184" s="5"/>
      <c r="D184" s="178" t="s">
        <v>21</v>
      </c>
      <c r="E184" s="179"/>
      <c r="F184" s="179"/>
      <c r="G184" s="179"/>
      <c r="H184" s="179"/>
      <c r="I184" s="179"/>
      <c r="J184" s="180"/>
      <c r="K184" s="169"/>
      <c r="L184" s="169"/>
      <c r="M184" s="5"/>
      <c r="N184" s="5"/>
      <c r="O184" s="5"/>
      <c r="P184" s="5"/>
      <c r="Q184" s="1"/>
    </row>
    <row r="185" spans="1:17" ht="15.75" thickBot="1" x14ac:dyDescent="0.3">
      <c r="A185" s="1"/>
      <c r="C185" s="5"/>
      <c r="D185" s="23">
        <v>1</v>
      </c>
      <c r="E185" s="175" t="str">
        <f>+'[1]ACUM-MAYO'!A173</f>
        <v>ECONOMICA ADMINISTRATIVA</v>
      </c>
      <c r="F185" s="176"/>
      <c r="G185" s="176"/>
      <c r="H185" s="177"/>
      <c r="I185" s="51">
        <v>11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">
      <c r="A186" s="1"/>
      <c r="C186" s="5"/>
      <c r="D186" s="23">
        <v>2</v>
      </c>
      <c r="E186" s="175" t="str">
        <f>+'[1]ACUM-MAYO'!A174</f>
        <v>TRAMITE</v>
      </c>
      <c r="F186" s="176"/>
      <c r="G186" s="176"/>
      <c r="H186" s="177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">
      <c r="A187" s="1"/>
      <c r="C187" s="5"/>
      <c r="D187" s="23">
        <v>3</v>
      </c>
      <c r="E187" s="175" t="str">
        <f>+'[1]ACUM-MAYO'!A175</f>
        <v>SERV. PUB.</v>
      </c>
      <c r="F187" s="176"/>
      <c r="G187" s="176"/>
      <c r="H187" s="177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.75" thickBot="1" x14ac:dyDescent="0.3">
      <c r="A188" s="1"/>
      <c r="C188" s="5"/>
      <c r="D188" s="23">
        <v>4</v>
      </c>
      <c r="E188" s="175" t="str">
        <f>+'[1]ACUM-MAYO'!A176</f>
        <v>LEGAL</v>
      </c>
      <c r="F188" s="176"/>
      <c r="G188" s="176"/>
      <c r="H188" s="177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5" thickBot="1" x14ac:dyDescent="0.3">
      <c r="A190" s="1"/>
      <c r="C190" s="5"/>
      <c r="D190" s="15"/>
      <c r="E190" s="15"/>
      <c r="F190" s="15"/>
      <c r="G190" s="15"/>
      <c r="H190" s="18" t="s">
        <v>5</v>
      </c>
      <c r="I190" s="11">
        <f>SUM(I185:I188)</f>
        <v>11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25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75" x14ac:dyDescent="0.25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25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25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25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25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25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25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25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25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25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25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25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25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25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25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25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25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25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.75" thickBot="1" x14ac:dyDescent="0.3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9.5" thickBot="1" x14ac:dyDescent="0.3">
      <c r="A211" s="1"/>
      <c r="C211" s="5"/>
      <c r="D211" s="178" t="s">
        <v>22</v>
      </c>
      <c r="E211" s="179"/>
      <c r="F211" s="179"/>
      <c r="G211" s="179"/>
      <c r="H211" s="179"/>
      <c r="I211" s="179"/>
      <c r="J211" s="180"/>
      <c r="K211" s="169"/>
      <c r="L211" s="169"/>
      <c r="M211" s="5"/>
      <c r="N211" s="5"/>
      <c r="O211" s="5"/>
      <c r="P211" s="5"/>
      <c r="Q211" s="1"/>
    </row>
    <row r="212" spans="1:17" ht="15.75" thickBot="1" x14ac:dyDescent="0.3">
      <c r="A212" s="1"/>
      <c r="C212" s="5"/>
      <c r="D212" s="23">
        <v>1</v>
      </c>
      <c r="E212" s="38" t="str">
        <f>+'[1]ACUM-MAYO'!A186</f>
        <v>INFOMEX</v>
      </c>
      <c r="F212" s="39"/>
      <c r="G212" s="39"/>
      <c r="H212" s="40"/>
      <c r="I212" s="51">
        <v>6</v>
      </c>
      <c r="J212" s="33">
        <f>I212/I217</f>
        <v>0.5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6</v>
      </c>
      <c r="J213" s="33">
        <f>I213/I217</f>
        <v>0.5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">
      <c r="A215" s="1"/>
      <c r="C215" s="5"/>
      <c r="D215" s="23">
        <v>4</v>
      </c>
      <c r="E215" s="38" t="str">
        <f>+'[1]ACUM-MAYO'!A189</f>
        <v>LISTAS</v>
      </c>
      <c r="F215" s="39"/>
      <c r="G215" s="166"/>
      <c r="H215" s="167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">
      <c r="A217" s="1"/>
      <c r="C217" s="5"/>
      <c r="D217" s="15"/>
      <c r="E217" s="30"/>
      <c r="F217" s="30"/>
      <c r="G217" s="30"/>
      <c r="H217" s="18" t="s">
        <v>5</v>
      </c>
      <c r="I217" s="11">
        <f>SUM(I212:I216)</f>
        <v>12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25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75" x14ac:dyDescent="0.25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25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25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25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25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25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25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25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25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25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25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25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25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25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25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25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25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25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.75" thickBot="1" x14ac:dyDescent="0.3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9.5" thickBot="1" x14ac:dyDescent="0.3">
      <c r="A238" s="1"/>
      <c r="C238" s="5"/>
      <c r="D238" s="186" t="s">
        <v>30</v>
      </c>
      <c r="E238" s="187"/>
      <c r="F238" s="187"/>
      <c r="G238" s="188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">
      <c r="A239" s="1"/>
      <c r="C239" s="5"/>
      <c r="D239" s="10">
        <v>1</v>
      </c>
      <c r="E239" s="182" t="s">
        <v>31</v>
      </c>
      <c r="F239" s="183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">
      <c r="A240" s="1"/>
      <c r="C240" s="44"/>
      <c r="D240" s="10">
        <v>2</v>
      </c>
      <c r="E240" s="182" t="s">
        <v>32</v>
      </c>
      <c r="F240" s="183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">
      <c r="A241" s="1"/>
      <c r="C241" s="45"/>
      <c r="D241" s="10">
        <v>3</v>
      </c>
      <c r="E241" s="182" t="s">
        <v>33</v>
      </c>
      <c r="F241" s="183"/>
      <c r="G241" s="62">
        <v>2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">
      <c r="A242" s="1"/>
      <c r="C242" s="45"/>
      <c r="D242" s="10">
        <v>4</v>
      </c>
      <c r="E242" s="182" t="s">
        <v>34</v>
      </c>
      <c r="F242" s="183"/>
      <c r="G242" s="62">
        <v>0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">
      <c r="A243" s="1"/>
      <c r="C243" s="45"/>
      <c r="D243" s="10">
        <v>4</v>
      </c>
      <c r="E243" s="182" t="s">
        <v>35</v>
      </c>
      <c r="F243" s="183"/>
      <c r="G243" s="62">
        <v>4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">
      <c r="A244" s="1"/>
      <c r="C244" s="45"/>
      <c r="D244" s="10">
        <v>5</v>
      </c>
      <c r="E244" s="182" t="s">
        <v>36</v>
      </c>
      <c r="F244" s="183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">
      <c r="A245" s="1"/>
      <c r="C245" s="45"/>
      <c r="D245" s="10">
        <v>6</v>
      </c>
      <c r="E245" s="182" t="s">
        <v>37</v>
      </c>
      <c r="F245" s="183"/>
      <c r="G245" s="62">
        <v>1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">
      <c r="A246" s="1"/>
      <c r="C246" s="45"/>
      <c r="D246" s="10">
        <v>7</v>
      </c>
      <c r="E246" s="182" t="s">
        <v>38</v>
      </c>
      <c r="F246" s="183"/>
      <c r="G246" s="62">
        <v>2</v>
      </c>
      <c r="H246" s="5"/>
      <c r="I246" s="181"/>
      <c r="J246" s="181"/>
      <c r="K246" s="170"/>
      <c r="L246" s="170"/>
      <c r="M246" s="5"/>
      <c r="N246" s="5"/>
      <c r="O246" s="5"/>
      <c r="P246" s="1"/>
      <c r="Q246" s="47"/>
    </row>
    <row r="247" spans="1:17" ht="15.75" customHeight="1" thickBot="1" x14ac:dyDescent="0.3">
      <c r="A247" s="1"/>
      <c r="C247" s="45"/>
      <c r="D247" s="10">
        <v>8</v>
      </c>
      <c r="E247" s="115" t="s">
        <v>43</v>
      </c>
      <c r="F247" s="114"/>
      <c r="G247" s="63">
        <v>1</v>
      </c>
      <c r="H247" s="5"/>
      <c r="I247" s="170"/>
      <c r="J247" s="170"/>
      <c r="K247" s="170"/>
      <c r="L247" s="170"/>
      <c r="M247" s="5"/>
      <c r="N247" s="5"/>
      <c r="O247" s="5"/>
      <c r="P247" s="1"/>
      <c r="Q247" s="47"/>
    </row>
    <row r="248" spans="1:17" ht="15.75" customHeight="1" thickBot="1" x14ac:dyDescent="0.3">
      <c r="A248" s="1"/>
      <c r="C248" s="45"/>
      <c r="D248" s="10">
        <v>9</v>
      </c>
      <c r="E248" s="115" t="s">
        <v>39</v>
      </c>
      <c r="F248" s="114"/>
      <c r="G248" s="63">
        <v>3</v>
      </c>
      <c r="H248" s="5"/>
      <c r="I248" s="170"/>
      <c r="J248" s="170"/>
      <c r="K248" s="170"/>
      <c r="L248" s="170"/>
      <c r="M248" s="5"/>
      <c r="N248" s="5"/>
      <c r="O248" s="5"/>
      <c r="P248" s="1"/>
      <c r="Q248" s="47"/>
    </row>
    <row r="249" spans="1:17" ht="15.75" customHeight="1" thickBot="1" x14ac:dyDescent="0.3">
      <c r="A249" s="1"/>
      <c r="C249" s="45"/>
      <c r="D249" s="10">
        <v>10</v>
      </c>
      <c r="E249" s="184" t="s">
        <v>44</v>
      </c>
      <c r="F249" s="185"/>
      <c r="G249" s="63">
        <v>0</v>
      </c>
      <c r="H249" s="5"/>
      <c r="I249" s="170"/>
      <c r="J249" s="170"/>
      <c r="K249" s="170"/>
      <c r="L249" s="170"/>
      <c r="M249" s="5"/>
      <c r="N249" s="5"/>
      <c r="O249" s="5"/>
      <c r="P249" s="1"/>
      <c r="Q249" s="47"/>
    </row>
    <row r="250" spans="1:17" ht="15.75" customHeight="1" thickBot="1" x14ac:dyDescent="0.3">
      <c r="A250" s="1"/>
      <c r="D250" s="10">
        <v>11</v>
      </c>
      <c r="E250" s="184" t="s">
        <v>52</v>
      </c>
      <c r="F250" s="185"/>
      <c r="G250" s="63">
        <v>0</v>
      </c>
      <c r="P250" s="1"/>
      <c r="Q250" s="47"/>
    </row>
    <row r="251" spans="1:17" ht="15.75" customHeight="1" thickBot="1" x14ac:dyDescent="0.3">
      <c r="A251" s="1"/>
      <c r="C251" s="45"/>
      <c r="D251" s="5"/>
      <c r="E251" s="171" t="s">
        <v>5</v>
      </c>
      <c r="F251" s="172"/>
      <c r="G251" s="64">
        <f>SUM(G239:G250)</f>
        <v>13</v>
      </c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">
      <c r="A252" s="1"/>
      <c r="C252" s="4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"/>
      <c r="Q252" s="47"/>
    </row>
    <row r="253" spans="1:17" ht="15.75" customHeight="1" thickBot="1" x14ac:dyDescent="0.3">
      <c r="A253" s="1"/>
      <c r="B253" s="173" t="s">
        <v>40</v>
      </c>
      <c r="C253" s="174"/>
      <c r="D253" s="174"/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  <c r="O253" s="174"/>
      <c r="P253" s="1"/>
      <c r="Q253" s="47"/>
    </row>
    <row r="254" spans="1:17" ht="15.75" customHeight="1" x14ac:dyDescent="0.25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25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25">
      <c r="A256" s="1"/>
      <c r="C256" s="4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"/>
      <c r="Q256" s="47"/>
    </row>
    <row r="257" spans="1:17" ht="15.75" customHeight="1" x14ac:dyDescent="0.25">
      <c r="A257" s="1"/>
      <c r="C257" s="45"/>
      <c r="D257" s="5"/>
      <c r="E257" s="5"/>
      <c r="F257" s="5"/>
      <c r="G257" s="5"/>
      <c r="H257" s="16"/>
      <c r="I257" s="15"/>
      <c r="J257" s="15"/>
      <c r="K257" s="15"/>
      <c r="L257" s="15"/>
      <c r="M257" s="5"/>
      <c r="N257" s="5"/>
      <c r="O257" s="5"/>
      <c r="P257" s="1"/>
      <c r="Q257" s="47"/>
    </row>
    <row r="258" spans="1:17" x14ac:dyDescent="0.25">
      <c r="A258" s="1"/>
      <c r="C258" s="4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"/>
    </row>
    <row r="259" spans="1:17" s="16" customFormat="1" ht="15.75" x14ac:dyDescent="0.25">
      <c r="A259" s="14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15"/>
      <c r="N259" s="15"/>
      <c r="O259" s="15"/>
      <c r="P259" s="15"/>
      <c r="Q259" s="14"/>
    </row>
    <row r="260" spans="1:17" x14ac:dyDescent="0.25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15.75" thickBot="1" x14ac:dyDescent="0.3">
      <c r="A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"/>
    </row>
    <row r="262" spans="1:17" ht="24" customHeight="1" thickBot="1" x14ac:dyDescent="0.3">
      <c r="A262" s="1"/>
      <c r="P262" s="48"/>
      <c r="Q262" s="46"/>
    </row>
    <row r="263" spans="1:17" x14ac:dyDescent="0.25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25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25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25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25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25">
      <c r="A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25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25">
      <c r="A270" s="1"/>
      <c r="C270" s="5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25">
      <c r="A271" s="1"/>
      <c r="C271" s="5"/>
      <c r="D271" s="1"/>
      <c r="E271" s="1"/>
      <c r="F271" s="1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25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25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25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25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25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25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25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25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25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25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25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25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25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25">
      <c r="A285" s="1"/>
      <c r="C285" s="5"/>
      <c r="H285" s="5"/>
      <c r="I285" s="5"/>
      <c r="J285" s="5"/>
      <c r="K285" s="5"/>
      <c r="L285" s="5"/>
      <c r="M285" s="5"/>
      <c r="N285" s="5"/>
      <c r="O285" s="5"/>
      <c r="P285" s="5"/>
      <c r="Q285" s="1"/>
    </row>
    <row r="286" spans="1:17" x14ac:dyDescent="0.25">
      <c r="A286" s="1"/>
      <c r="C286" s="5"/>
      <c r="M286" s="5"/>
      <c r="N286" s="5"/>
      <c r="O286" s="5"/>
      <c r="P286" s="5"/>
      <c r="Q286" s="1"/>
    </row>
    <row r="287" spans="1:17" x14ac:dyDescent="0.25">
      <c r="A287" s="1"/>
      <c r="C287" s="5"/>
      <c r="M287" s="5"/>
      <c r="N287" s="5"/>
      <c r="O287" s="5"/>
      <c r="P287" s="5"/>
      <c r="Q287" s="1"/>
    </row>
    <row r="288" spans="1:17" x14ac:dyDescent="0.25">
      <c r="A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"/>
      <c r="Q288" s="1"/>
    </row>
    <row r="289" spans="1:17" x14ac:dyDescent="0.25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25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25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25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25">
      <c r="A293" s="4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Q293" s="47"/>
    </row>
    <row r="294" spans="1:17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</row>
    <row r="295" spans="1:17" x14ac:dyDescent="0.25">
      <c r="A295" s="66"/>
      <c r="B295" s="66"/>
      <c r="C295" s="66"/>
    </row>
    <row r="296" spans="1:17" x14ac:dyDescent="0.25">
      <c r="A296" s="66"/>
      <c r="B296" s="66"/>
      <c r="C296" s="66"/>
    </row>
    <row r="297" spans="1:17" x14ac:dyDescent="0.25">
      <c r="A297" s="66"/>
      <c r="B297" s="66"/>
      <c r="C297" s="66"/>
    </row>
    <row r="298" spans="1:17" x14ac:dyDescent="0.25">
      <c r="A298" s="66"/>
      <c r="B298" s="66"/>
      <c r="C298" s="66"/>
    </row>
    <row r="299" spans="1:17" x14ac:dyDescent="0.25">
      <c r="A299" s="66"/>
      <c r="B299" s="66"/>
      <c r="C299" s="66"/>
    </row>
    <row r="300" spans="1:17" x14ac:dyDescent="0.25">
      <c r="A300" s="66"/>
      <c r="B300" s="66"/>
      <c r="C300" s="66"/>
    </row>
    <row r="301" spans="1:17" x14ac:dyDescent="0.25">
      <c r="A301" s="66"/>
      <c r="B301" s="66"/>
      <c r="C301" s="66"/>
    </row>
  </sheetData>
  <mergeCells count="59">
    <mergeCell ref="E159:H159"/>
    <mergeCell ref="D184:J184"/>
    <mergeCell ref="E185:H185"/>
    <mergeCell ref="E98:H98"/>
    <mergeCell ref="E149:I149"/>
    <mergeCell ref="B13:O13"/>
    <mergeCell ref="B14:O14"/>
    <mergeCell ref="D43:M43"/>
    <mergeCell ref="C20:F20"/>
    <mergeCell ref="H20:L20"/>
    <mergeCell ref="E138:I138"/>
    <mergeCell ref="E142:J142"/>
    <mergeCell ref="D95:J95"/>
    <mergeCell ref="D105:J105"/>
    <mergeCell ref="E132:J132"/>
    <mergeCell ref="E133:I133"/>
    <mergeCell ref="E137:J137"/>
    <mergeCell ref="J53:L53"/>
    <mergeCell ref="J54:L54"/>
    <mergeCell ref="J55:L55"/>
    <mergeCell ref="J56:L56"/>
    <mergeCell ref="E187:H187"/>
    <mergeCell ref="J57:L57"/>
    <mergeCell ref="J58:L58"/>
    <mergeCell ref="J59:L59"/>
    <mergeCell ref="J61:L61"/>
    <mergeCell ref="E186:H186"/>
    <mergeCell ref="J47:L47"/>
    <mergeCell ref="J48:L48"/>
    <mergeCell ref="J49:L49"/>
    <mergeCell ref="J50:L50"/>
    <mergeCell ref="J51:L51"/>
    <mergeCell ref="J52:L52"/>
    <mergeCell ref="J44:L44"/>
    <mergeCell ref="J45:L45"/>
    <mergeCell ref="J46:L46"/>
    <mergeCell ref="E157:H157"/>
    <mergeCell ref="E158:H158"/>
    <mergeCell ref="E143:I143"/>
    <mergeCell ref="E147:J147"/>
    <mergeCell ref="E148:I148"/>
    <mergeCell ref="D155:J155"/>
    <mergeCell ref="E156:H156"/>
    <mergeCell ref="E240:F240"/>
    <mergeCell ref="E241:F241"/>
    <mergeCell ref="E242:F242"/>
    <mergeCell ref="E243:F243"/>
    <mergeCell ref="E250:F250"/>
    <mergeCell ref="D238:G238"/>
    <mergeCell ref="B253:O253"/>
    <mergeCell ref="E249:F249"/>
    <mergeCell ref="E251:F251"/>
    <mergeCell ref="E188:H188"/>
    <mergeCell ref="D211:J211"/>
    <mergeCell ref="I246:J246"/>
    <mergeCell ref="E244:F244"/>
    <mergeCell ref="E245:F245"/>
    <mergeCell ref="E246:F246"/>
    <mergeCell ref="E239:F239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0"/>
  <sheetViews>
    <sheetView topLeftCell="B1" zoomScale="90" zoomScaleNormal="90" workbookViewId="0">
      <selection activeCell="G250" sqref="G250"/>
    </sheetView>
  </sheetViews>
  <sheetFormatPr baseColWidth="10" defaultRowHeight="15" x14ac:dyDescent="0.25"/>
  <cols>
    <col min="1" max="1" width="3.5703125" customWidth="1"/>
    <col min="2" max="2" width="6.7109375" style="5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25">
      <c r="A13" s="1"/>
      <c r="B13" s="209" t="s">
        <v>29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3"/>
      <c r="Q13" s="1"/>
    </row>
    <row r="14" spans="1:17" ht="43.5" customHeight="1" thickBot="1" x14ac:dyDescent="0.85">
      <c r="A14" s="1"/>
      <c r="B14" s="211" t="s">
        <v>48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4"/>
      <c r="Q14" s="1"/>
    </row>
    <row r="15" spans="1:17" x14ac:dyDescent="0.25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25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25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25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.75" thickBot="1" x14ac:dyDescent="0.3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">
      <c r="A20" s="1"/>
      <c r="C20" s="214" t="s">
        <v>0</v>
      </c>
      <c r="D20" s="215"/>
      <c r="E20" s="215"/>
      <c r="F20" s="216"/>
      <c r="G20" s="67"/>
      <c r="H20" s="214" t="s">
        <v>1</v>
      </c>
      <c r="I20" s="215"/>
      <c r="J20" s="215"/>
      <c r="K20" s="215"/>
      <c r="L20" s="216"/>
      <c r="M20" s="60"/>
      <c r="N20" s="60"/>
      <c r="O20" s="60"/>
      <c r="P20" s="5"/>
      <c r="Q20" s="1"/>
      <c r="R20" s="6"/>
    </row>
    <row r="21" spans="1:18" s="9" customFormat="1" ht="15.75" thickBot="1" x14ac:dyDescent="0.3">
      <c r="A21" s="7"/>
      <c r="B21" s="8"/>
      <c r="C21" s="68" t="s">
        <v>2</v>
      </c>
      <c r="D21" s="69" t="s">
        <v>3</v>
      </c>
      <c r="E21" s="70" t="s">
        <v>4</v>
      </c>
      <c r="F21" s="68" t="s">
        <v>5</v>
      </c>
      <c r="G21" s="71"/>
      <c r="H21" s="70" t="s">
        <v>6</v>
      </c>
      <c r="I21" s="70" t="s">
        <v>7</v>
      </c>
      <c r="J21" s="68" t="s">
        <v>8</v>
      </c>
      <c r="K21" s="68" t="s">
        <v>9</v>
      </c>
      <c r="L21" s="68" t="s">
        <v>5</v>
      </c>
      <c r="M21" s="8"/>
      <c r="N21" s="8"/>
      <c r="O21" s="8"/>
      <c r="P21" s="7"/>
      <c r="Q21" s="7"/>
    </row>
    <row r="22" spans="1:18" ht="16.5" thickBot="1" x14ac:dyDescent="0.35">
      <c r="A22" s="1"/>
      <c r="C22" s="72">
        <v>20</v>
      </c>
      <c r="D22" s="120">
        <v>1</v>
      </c>
      <c r="E22" s="120">
        <v>19</v>
      </c>
      <c r="F22" s="74">
        <f>SUM(C22:E22)</f>
        <v>40</v>
      </c>
      <c r="G22" s="75"/>
      <c r="H22" s="72">
        <v>14</v>
      </c>
      <c r="I22" s="72">
        <v>21</v>
      </c>
      <c r="J22" s="72">
        <v>0</v>
      </c>
      <c r="K22" s="72">
        <v>5</v>
      </c>
      <c r="L22" s="74">
        <f>SUM(H22:K22)</f>
        <v>40</v>
      </c>
      <c r="M22" s="5"/>
      <c r="N22" s="5"/>
      <c r="O22" s="13"/>
      <c r="P22" s="1"/>
      <c r="Q22" s="1"/>
    </row>
    <row r="23" spans="1:18" ht="16.5" thickBot="1" x14ac:dyDescent="0.35">
      <c r="A23" s="1"/>
      <c r="C23" s="76">
        <f>+C22/F22</f>
        <v>0.5</v>
      </c>
      <c r="D23" s="77">
        <f>+D22/F22</f>
        <v>2.5000000000000001E-2</v>
      </c>
      <c r="E23" s="78">
        <f>+E22/F22</f>
        <v>0.47499999999999998</v>
      </c>
      <c r="F23" s="79">
        <f>SUM(C23:E23)</f>
        <v>1</v>
      </c>
      <c r="G23" s="75"/>
      <c r="H23" s="76">
        <f>+H22/L22</f>
        <v>0.35</v>
      </c>
      <c r="I23" s="76">
        <f>+I22/L22</f>
        <v>0.52500000000000002</v>
      </c>
      <c r="J23" s="76">
        <f>+J22/L22</f>
        <v>0</v>
      </c>
      <c r="K23" s="76">
        <f>+K22/L22</f>
        <v>0.125</v>
      </c>
      <c r="L23" s="79">
        <f>SUM(H23:K23)</f>
        <v>1</v>
      </c>
      <c r="M23" s="5"/>
      <c r="N23" s="5"/>
      <c r="O23" s="13"/>
      <c r="P23" s="1"/>
      <c r="Q23" s="1"/>
    </row>
    <row r="24" spans="1:18" x14ac:dyDescent="0.25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25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25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25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25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25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25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25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25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25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25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25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2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25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25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25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25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25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25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25">
      <c r="A43" s="1"/>
      <c r="C43" s="5"/>
      <c r="D43" s="213" t="s">
        <v>10</v>
      </c>
      <c r="E43" s="213"/>
      <c r="F43" s="213"/>
      <c r="G43" s="213"/>
      <c r="H43" s="213"/>
      <c r="I43" s="213"/>
      <c r="J43" s="213"/>
      <c r="K43" s="213"/>
      <c r="L43" s="213"/>
      <c r="M43" s="213"/>
      <c r="N43" s="5"/>
      <c r="O43" s="5"/>
      <c r="P43" s="5"/>
      <c r="Q43" s="1"/>
    </row>
    <row r="44" spans="1:17" ht="16.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89">
        <v>1</v>
      </c>
      <c r="K44" s="190"/>
      <c r="L44" s="191"/>
      <c r="M44" s="84">
        <f>+$J44/$J61</f>
        <v>2.5000000000000001E-2</v>
      </c>
      <c r="N44" s="5"/>
      <c r="O44" s="5"/>
      <c r="P44" s="5"/>
      <c r="Q44" s="1"/>
    </row>
    <row r="45" spans="1:17" ht="16.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92">
        <v>0</v>
      </c>
      <c r="K45" s="193"/>
      <c r="L45" s="194"/>
      <c r="M45" s="76">
        <f>+$J45/$J61</f>
        <v>0</v>
      </c>
      <c r="N45" s="5"/>
      <c r="O45" s="5"/>
      <c r="P45" s="5"/>
      <c r="Q45" s="1"/>
    </row>
    <row r="46" spans="1:17" ht="16.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92">
        <v>4</v>
      </c>
      <c r="K46" s="193"/>
      <c r="L46" s="194"/>
      <c r="M46" s="76">
        <f>+$J46/$J61</f>
        <v>0.1</v>
      </c>
      <c r="N46" s="5"/>
      <c r="O46" s="5"/>
      <c r="P46" s="5"/>
      <c r="Q46" s="1"/>
    </row>
    <row r="47" spans="1:17" ht="16.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92">
        <v>0</v>
      </c>
      <c r="K47" s="193"/>
      <c r="L47" s="194"/>
      <c r="M47" s="76">
        <f>+$J47/$J61</f>
        <v>0</v>
      </c>
      <c r="N47" s="5"/>
      <c r="O47" s="5"/>
      <c r="P47" s="5"/>
      <c r="Q47" s="1"/>
    </row>
    <row r="48" spans="1:17" ht="16.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92">
        <v>0</v>
      </c>
      <c r="K48" s="193"/>
      <c r="L48" s="194"/>
      <c r="M48" s="76">
        <f>+$J48/$J61</f>
        <v>0</v>
      </c>
      <c r="N48" s="5"/>
      <c r="O48" s="5"/>
      <c r="P48" s="5"/>
      <c r="Q48" s="1"/>
    </row>
    <row r="49" spans="1:17" ht="16.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92">
        <v>28</v>
      </c>
      <c r="K49" s="193"/>
      <c r="L49" s="194"/>
      <c r="M49" s="76">
        <f>+$J49/J61</f>
        <v>0.7</v>
      </c>
      <c r="N49" s="5"/>
      <c r="O49" s="5"/>
      <c r="P49" s="5"/>
      <c r="Q49" s="1"/>
    </row>
    <row r="50" spans="1:17" ht="16.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92">
        <v>0</v>
      </c>
      <c r="K50" s="193"/>
      <c r="L50" s="194"/>
      <c r="M50" s="76">
        <f>+$J50/J61</f>
        <v>0</v>
      </c>
      <c r="N50" s="5"/>
      <c r="O50" s="5"/>
      <c r="P50" s="5"/>
      <c r="Q50" s="1"/>
    </row>
    <row r="51" spans="1:17" ht="16.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92">
        <v>0</v>
      </c>
      <c r="K51" s="193"/>
      <c r="L51" s="194"/>
      <c r="M51" s="76">
        <f>+$J51/J61</f>
        <v>0</v>
      </c>
      <c r="N51" s="5"/>
      <c r="O51" s="5"/>
      <c r="P51" s="5"/>
      <c r="Q51" s="1"/>
    </row>
    <row r="52" spans="1:17" ht="16.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92">
        <v>0</v>
      </c>
      <c r="K52" s="193"/>
      <c r="L52" s="194"/>
      <c r="M52" s="76">
        <f>+J52/J61</f>
        <v>0</v>
      </c>
      <c r="N52" s="5"/>
      <c r="O52" s="5"/>
      <c r="P52" s="5"/>
      <c r="Q52" s="1"/>
    </row>
    <row r="53" spans="1:17" ht="16.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92">
        <v>0</v>
      </c>
      <c r="K53" s="193"/>
      <c r="L53" s="194"/>
      <c r="M53" s="76">
        <f>+J53/J61</f>
        <v>0</v>
      </c>
      <c r="N53" s="5"/>
      <c r="O53" s="5"/>
      <c r="P53" s="5"/>
      <c r="Q53" s="1"/>
    </row>
    <row r="54" spans="1:17" ht="16.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92">
        <v>3</v>
      </c>
      <c r="K54" s="193"/>
      <c r="L54" s="194"/>
      <c r="M54" s="76">
        <f>+$J54/J61</f>
        <v>7.4999999999999997E-2</v>
      </c>
      <c r="N54" s="5"/>
      <c r="O54" s="5"/>
      <c r="P54" s="5"/>
      <c r="Q54" s="1"/>
    </row>
    <row r="55" spans="1:17" ht="16.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92">
        <v>2</v>
      </c>
      <c r="K55" s="193"/>
      <c r="L55" s="194"/>
      <c r="M55" s="76">
        <f>+$J55/J61</f>
        <v>0.05</v>
      </c>
      <c r="N55" s="5"/>
      <c r="O55" s="5"/>
      <c r="P55" s="5"/>
      <c r="Q55" s="1"/>
    </row>
    <row r="56" spans="1:17" ht="16.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92">
        <v>0</v>
      </c>
      <c r="K56" s="193"/>
      <c r="L56" s="194"/>
      <c r="M56" s="76">
        <f>+$J56/J61</f>
        <v>0</v>
      </c>
      <c r="N56" s="5"/>
      <c r="O56" s="5"/>
      <c r="P56" s="5"/>
      <c r="Q56" s="1"/>
    </row>
    <row r="57" spans="1:17" ht="16.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92">
        <v>0</v>
      </c>
      <c r="K57" s="193"/>
      <c r="L57" s="194"/>
      <c r="M57" s="76">
        <f>+$J57/J61</f>
        <v>0</v>
      </c>
      <c r="N57" s="5"/>
      <c r="O57" s="5"/>
      <c r="P57" s="5"/>
      <c r="Q57" s="1"/>
    </row>
    <row r="58" spans="1:17" ht="16.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92">
        <v>2</v>
      </c>
      <c r="K58" s="193"/>
      <c r="L58" s="194"/>
      <c r="M58" s="76">
        <f>+$J58/J61</f>
        <v>0.05</v>
      </c>
      <c r="N58" s="5"/>
      <c r="O58" s="5"/>
      <c r="P58" s="5"/>
      <c r="Q58" s="1"/>
    </row>
    <row r="59" spans="1:17" ht="16.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92">
        <v>0</v>
      </c>
      <c r="K59" s="193"/>
      <c r="L59" s="194"/>
      <c r="M59" s="76">
        <f>+J59/J61</f>
        <v>0</v>
      </c>
      <c r="N59" s="5"/>
      <c r="O59" s="5"/>
      <c r="P59" s="5"/>
      <c r="Q59" s="1"/>
    </row>
    <row r="60" spans="1:17" s="16" customFormat="1" ht="16.5" thickBot="1" x14ac:dyDescent="0.3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5" thickBot="1" x14ac:dyDescent="0.3">
      <c r="A61" s="1"/>
      <c r="C61" s="5"/>
      <c r="D61" s="5"/>
      <c r="E61" s="5"/>
      <c r="F61" s="5"/>
      <c r="G61" s="5"/>
      <c r="H61" s="5"/>
      <c r="I61" s="5"/>
      <c r="J61" s="202">
        <f>SUM(J44:J59)</f>
        <v>40</v>
      </c>
      <c r="K61" s="203"/>
      <c r="L61" s="204"/>
      <c r="M61" s="12">
        <f>SUM(M44:M60)</f>
        <v>1</v>
      </c>
      <c r="N61" s="5"/>
      <c r="O61" s="5"/>
      <c r="P61" s="5"/>
      <c r="Q61" s="1"/>
    </row>
    <row r="62" spans="1:17" x14ac:dyDescent="0.25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25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25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25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25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25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25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25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25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25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25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25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25">
      <c r="A74" s="1"/>
      <c r="C74" s="5"/>
      <c r="D74" s="5"/>
      <c r="E74" s="5"/>
      <c r="F74" s="5"/>
      <c r="G74" s="5"/>
      <c r="H74" s="5"/>
      <c r="I74" s="5"/>
      <c r="J74" s="5" t="s">
        <v>42</v>
      </c>
      <c r="K74" s="5"/>
      <c r="L74" s="5"/>
      <c r="M74" s="5"/>
      <c r="N74" s="5"/>
      <c r="O74" s="5"/>
      <c r="P74" s="5"/>
      <c r="Q74" s="1"/>
    </row>
    <row r="75" spans="1:17" x14ac:dyDescent="0.25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25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25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25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25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25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25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5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25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25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25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25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25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25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25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25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25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25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25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.75" thickBot="1" x14ac:dyDescent="0.3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">
      <c r="A95" s="1"/>
      <c r="C95" s="5"/>
      <c r="D95" s="205" t="s">
        <v>11</v>
      </c>
      <c r="E95" s="206"/>
      <c r="F95" s="206"/>
      <c r="G95" s="206"/>
      <c r="H95" s="206"/>
      <c r="I95" s="206"/>
      <c r="J95" s="207"/>
      <c r="K95" s="121"/>
      <c r="L95" s="121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23</v>
      </c>
      <c r="F96" s="93"/>
      <c r="G96" s="94"/>
      <c r="H96" s="94"/>
      <c r="I96" s="95">
        <v>20</v>
      </c>
      <c r="J96" s="96">
        <f>+I96/I102</f>
        <v>0.5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24</v>
      </c>
      <c r="F97" s="98"/>
      <c r="G97" s="94"/>
      <c r="H97" s="94"/>
      <c r="I97" s="99">
        <v>20</v>
      </c>
      <c r="J97" s="96">
        <f>I97/I102</f>
        <v>0.5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217" t="s">
        <v>28</v>
      </c>
      <c r="F98" s="218"/>
      <c r="G98" s="218"/>
      <c r="H98" s="219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25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26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5</v>
      </c>
      <c r="I102" s="106">
        <f>SUM(I96:I101)</f>
        <v>40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25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75" x14ac:dyDescent="0.25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.75" x14ac:dyDescent="0.25">
      <c r="A105" s="1"/>
      <c r="C105" s="5"/>
      <c r="D105" s="208"/>
      <c r="E105" s="208"/>
      <c r="F105" s="208"/>
      <c r="G105" s="208"/>
      <c r="H105" s="208"/>
      <c r="I105" s="208"/>
      <c r="J105" s="208"/>
      <c r="K105" s="121"/>
      <c r="L105" s="121"/>
      <c r="M105" s="5"/>
      <c r="N105" s="5"/>
      <c r="O105" s="5"/>
      <c r="P105" s="5"/>
      <c r="Q105" s="1"/>
    </row>
    <row r="106" spans="1:17" x14ac:dyDescent="0.25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25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25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25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25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25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25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25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25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12</v>
      </c>
      <c r="P114" s="5"/>
      <c r="Q114" s="1"/>
    </row>
    <row r="115" spans="1:17" x14ac:dyDescent="0.25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25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25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25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25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25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25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25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25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25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25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25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25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25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25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25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.75" thickBot="1" x14ac:dyDescent="0.3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9.5" thickBot="1" x14ac:dyDescent="0.3">
      <c r="A132" s="1"/>
      <c r="C132" s="5"/>
      <c r="D132" s="5"/>
      <c r="E132" s="178" t="s">
        <v>13</v>
      </c>
      <c r="F132" s="179"/>
      <c r="G132" s="179"/>
      <c r="H132" s="179"/>
      <c r="I132" s="179"/>
      <c r="J132" s="180"/>
      <c r="K132" s="121"/>
      <c r="L132" s="121"/>
      <c r="M132" s="5"/>
      <c r="N132" s="5"/>
      <c r="O132" s="5"/>
      <c r="P132" s="5"/>
      <c r="Q132" s="1"/>
    </row>
    <row r="133" spans="1:17" ht="15.75" thickBot="1" x14ac:dyDescent="0.3">
      <c r="A133" s="1"/>
      <c r="C133" s="5"/>
      <c r="D133" s="5"/>
      <c r="E133" s="195" t="s">
        <v>14</v>
      </c>
      <c r="F133" s="196"/>
      <c r="G133" s="196"/>
      <c r="H133" s="196"/>
      <c r="I133" s="197"/>
      <c r="J133" s="20">
        <v>100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">
      <c r="A134" s="1"/>
      <c r="C134" s="5"/>
      <c r="D134" s="5"/>
      <c r="E134" s="5"/>
      <c r="F134" s="5"/>
      <c r="G134" s="5"/>
      <c r="H134" s="5"/>
      <c r="I134" s="21" t="s">
        <v>5</v>
      </c>
      <c r="J134" s="11">
        <f>SUM(J133)</f>
        <v>100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25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.75" thickBot="1" x14ac:dyDescent="0.3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9.5" thickBot="1" x14ac:dyDescent="0.3">
      <c r="A137" s="1"/>
      <c r="C137" s="5"/>
      <c r="D137" s="5"/>
      <c r="E137" s="178" t="s">
        <v>15</v>
      </c>
      <c r="F137" s="179"/>
      <c r="G137" s="179"/>
      <c r="H137" s="179"/>
      <c r="I137" s="179"/>
      <c r="J137" s="180"/>
      <c r="K137" s="121"/>
      <c r="L137" s="121"/>
      <c r="M137" s="5"/>
      <c r="N137" s="5"/>
      <c r="O137" s="5"/>
      <c r="P137" s="5"/>
      <c r="Q137" s="1"/>
    </row>
    <row r="138" spans="1:17" ht="15.75" thickBot="1" x14ac:dyDescent="0.3">
      <c r="A138" s="1"/>
      <c r="C138" s="5"/>
      <c r="D138" s="5"/>
      <c r="E138" s="195" t="s">
        <v>16</v>
      </c>
      <c r="F138" s="196"/>
      <c r="G138" s="196"/>
      <c r="H138" s="196"/>
      <c r="I138" s="197"/>
      <c r="J138" s="22">
        <v>251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">
      <c r="A139" s="1"/>
      <c r="C139" s="5"/>
      <c r="D139" s="5"/>
      <c r="E139" s="5"/>
      <c r="F139" s="5"/>
      <c r="G139" s="5"/>
      <c r="H139" s="5"/>
      <c r="I139" s="21" t="s">
        <v>5</v>
      </c>
      <c r="J139" s="11">
        <f>SUM(J138)</f>
        <v>251</v>
      </c>
      <c r="K139" s="56"/>
      <c r="L139" s="56"/>
      <c r="M139" s="5"/>
      <c r="N139" s="5"/>
      <c r="O139" s="5"/>
      <c r="P139" s="5"/>
      <c r="Q139" s="1"/>
    </row>
    <row r="140" spans="1:17" x14ac:dyDescent="0.25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.75" thickBot="1" x14ac:dyDescent="0.3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9.5" thickBot="1" x14ac:dyDescent="0.3">
      <c r="A142" s="1"/>
      <c r="C142" s="5"/>
      <c r="D142" s="5"/>
      <c r="E142" s="186" t="s">
        <v>17</v>
      </c>
      <c r="F142" s="198"/>
      <c r="G142" s="198"/>
      <c r="H142" s="198"/>
      <c r="I142" s="198"/>
      <c r="J142" s="188"/>
      <c r="K142" s="57"/>
      <c r="L142" s="57"/>
      <c r="M142" s="5"/>
      <c r="N142" s="5"/>
      <c r="O142" s="5"/>
      <c r="P142" s="5"/>
      <c r="Q142" s="1"/>
    </row>
    <row r="143" spans="1:17" ht="15.75" thickBot="1" x14ac:dyDescent="0.3">
      <c r="A143" s="1"/>
      <c r="C143" s="5"/>
      <c r="D143" s="5"/>
      <c r="E143" s="195" t="s">
        <v>18</v>
      </c>
      <c r="F143" s="196"/>
      <c r="G143" s="196"/>
      <c r="H143" s="196"/>
      <c r="I143" s="197"/>
      <c r="J143" s="22">
        <v>0</v>
      </c>
      <c r="K143" s="35"/>
      <c r="L143" s="35"/>
      <c r="M143" s="5"/>
      <c r="N143" s="5"/>
      <c r="O143" s="5"/>
      <c r="P143" s="5"/>
      <c r="Q143" s="1"/>
    </row>
    <row r="144" spans="1:17" ht="16.5" thickBot="1" x14ac:dyDescent="0.3">
      <c r="A144" s="1"/>
      <c r="C144" s="5"/>
      <c r="D144" s="5"/>
      <c r="E144" s="5"/>
      <c r="F144" s="5"/>
      <c r="G144" s="5"/>
      <c r="H144" s="5"/>
      <c r="I144" s="21" t="s">
        <v>5</v>
      </c>
      <c r="J144" s="11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25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.75" thickBot="1" x14ac:dyDescent="0.3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9.5" thickBot="1" x14ac:dyDescent="0.3">
      <c r="A147" s="1"/>
      <c r="C147" s="5"/>
      <c r="D147" s="5"/>
      <c r="E147" s="186" t="s">
        <v>41</v>
      </c>
      <c r="F147" s="198"/>
      <c r="G147" s="198"/>
      <c r="H147" s="198"/>
      <c r="I147" s="198"/>
      <c r="J147" s="188"/>
      <c r="K147" s="57"/>
      <c r="L147" s="57"/>
      <c r="M147" s="5"/>
      <c r="N147" s="5"/>
      <c r="O147" s="5"/>
      <c r="P147" s="5"/>
      <c r="Q147" s="1"/>
    </row>
    <row r="148" spans="1:17" ht="15.75" thickBot="1" x14ac:dyDescent="0.3">
      <c r="A148" s="1"/>
      <c r="C148" s="5"/>
      <c r="D148" s="5"/>
      <c r="E148" s="199" t="s">
        <v>19</v>
      </c>
      <c r="F148" s="200"/>
      <c r="G148" s="200"/>
      <c r="H148" s="200"/>
      <c r="I148" s="201"/>
      <c r="J148" s="22">
        <v>5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">
      <c r="A149" s="1"/>
      <c r="C149" s="5"/>
      <c r="D149" s="5"/>
      <c r="E149" s="220" t="s">
        <v>45</v>
      </c>
      <c r="F149" s="221"/>
      <c r="G149" s="221"/>
      <c r="H149" s="221"/>
      <c r="I149" s="222"/>
      <c r="J149" s="111">
        <v>13</v>
      </c>
      <c r="K149" s="35"/>
      <c r="L149" s="35"/>
      <c r="M149" s="5"/>
      <c r="N149" s="5"/>
      <c r="O149" s="5"/>
      <c r="P149" s="5"/>
      <c r="Q149" s="1"/>
    </row>
    <row r="150" spans="1:17" ht="16.5" thickBot="1" x14ac:dyDescent="0.3">
      <c r="A150" s="1"/>
      <c r="C150" s="5"/>
      <c r="D150" s="5"/>
      <c r="E150" s="66"/>
      <c r="F150" s="66"/>
      <c r="G150" s="66"/>
      <c r="H150" s="66"/>
      <c r="I150" s="112" t="s">
        <v>5</v>
      </c>
      <c r="J150" s="11">
        <f>SUM(J148:J149)</f>
        <v>18</v>
      </c>
      <c r="K150" s="56"/>
      <c r="L150" s="56"/>
      <c r="M150" s="5"/>
      <c r="N150" s="5"/>
      <c r="O150" s="5"/>
      <c r="P150" s="5"/>
      <c r="Q150" s="1"/>
    </row>
    <row r="151" spans="1:17" x14ac:dyDescent="0.25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25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25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.75" thickBot="1" x14ac:dyDescent="0.3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9.5" thickBot="1" x14ac:dyDescent="0.3">
      <c r="A155" s="1"/>
      <c r="C155" s="5"/>
      <c r="D155" s="178" t="s">
        <v>20</v>
      </c>
      <c r="E155" s="179"/>
      <c r="F155" s="179"/>
      <c r="G155" s="179"/>
      <c r="H155" s="179"/>
      <c r="I155" s="179"/>
      <c r="J155" s="180"/>
      <c r="K155" s="121"/>
      <c r="L155" s="121"/>
      <c r="M155" s="5"/>
      <c r="N155" s="5"/>
      <c r="O155" s="5"/>
      <c r="P155" s="5"/>
      <c r="Q155" s="1"/>
    </row>
    <row r="156" spans="1:17" ht="15.75" thickBot="1" x14ac:dyDescent="0.3">
      <c r="A156" s="1"/>
      <c r="C156" s="5"/>
      <c r="D156" s="23">
        <v>1</v>
      </c>
      <c r="E156" s="175" t="str">
        <f>+'[1]ACUM-MAYO'!A162</f>
        <v>ORDINARIA</v>
      </c>
      <c r="F156" s="176"/>
      <c r="G156" s="176"/>
      <c r="H156" s="177"/>
      <c r="I156" s="51">
        <v>31</v>
      </c>
      <c r="J156" s="24">
        <f>I156/I161</f>
        <v>0.86111111111111116</v>
      </c>
      <c r="K156" s="58" t="s">
        <v>46</v>
      </c>
      <c r="L156" s="58"/>
      <c r="M156" s="5"/>
      <c r="N156" s="5"/>
      <c r="O156" s="5"/>
      <c r="P156" s="5"/>
      <c r="Q156" s="1"/>
    </row>
    <row r="157" spans="1:17" ht="19.5" customHeight="1" thickBot="1" x14ac:dyDescent="0.3">
      <c r="A157" s="1"/>
      <c r="C157" s="5"/>
      <c r="D157" s="23">
        <v>2</v>
      </c>
      <c r="E157" s="175" t="str">
        <f>+'[1]ACUM-MAYO'!A163</f>
        <v>FUNDAMENTAL</v>
      </c>
      <c r="F157" s="176"/>
      <c r="G157" s="176"/>
      <c r="H157" s="177"/>
      <c r="I157" s="51">
        <v>3</v>
      </c>
      <c r="J157" s="25">
        <f>I157/I161</f>
        <v>8.3333333333333329E-2</v>
      </c>
      <c r="K157" s="58"/>
      <c r="L157" s="58"/>
      <c r="M157" s="5"/>
      <c r="N157" s="5"/>
      <c r="O157" s="5"/>
      <c r="P157" s="5"/>
      <c r="Q157" s="1"/>
    </row>
    <row r="158" spans="1:17" ht="15.75" thickBot="1" x14ac:dyDescent="0.3">
      <c r="A158" s="1"/>
      <c r="C158" s="5"/>
      <c r="D158" s="117">
        <v>4</v>
      </c>
      <c r="E158" s="175" t="str">
        <f>+'[1]ACUM-MAYO'!A165</f>
        <v>RESERVADA</v>
      </c>
      <c r="F158" s="176"/>
      <c r="G158" s="176"/>
      <c r="H158" s="177"/>
      <c r="I158" s="51">
        <v>2</v>
      </c>
      <c r="J158" s="25">
        <f>I158/I161</f>
        <v>5.5555555555555552E-2</v>
      </c>
      <c r="K158" s="58"/>
      <c r="L158" s="58"/>
      <c r="M158" s="5"/>
      <c r="N158" s="5"/>
      <c r="O158" s="5"/>
      <c r="P158" s="5"/>
      <c r="Q158" s="1"/>
    </row>
    <row r="159" spans="1:17" ht="15.75" thickBot="1" x14ac:dyDescent="0.3">
      <c r="A159" s="1"/>
      <c r="C159" s="5"/>
      <c r="D159" s="23">
        <v>3</v>
      </c>
      <c r="E159" s="175" t="s">
        <v>27</v>
      </c>
      <c r="F159" s="176"/>
      <c r="G159" s="176"/>
      <c r="H159" s="177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.75" thickBot="1" x14ac:dyDescent="0.3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5" thickBot="1" x14ac:dyDescent="0.3">
      <c r="A161" s="1"/>
      <c r="C161" s="5"/>
      <c r="D161" s="15"/>
      <c r="E161" s="30"/>
      <c r="F161" s="30"/>
      <c r="G161" s="30"/>
      <c r="H161" s="52" t="s">
        <v>5</v>
      </c>
      <c r="I161" s="11">
        <f>SUM(I156:I160)</f>
        <v>36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25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75" x14ac:dyDescent="0.25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25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25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25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25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25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25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25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25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25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25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25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25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25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25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25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25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25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25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25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.75" thickBot="1" x14ac:dyDescent="0.3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9.5" thickBot="1" x14ac:dyDescent="0.3">
      <c r="A184" s="1"/>
      <c r="C184" s="5"/>
      <c r="D184" s="178" t="s">
        <v>21</v>
      </c>
      <c r="E184" s="179"/>
      <c r="F184" s="179"/>
      <c r="G184" s="179"/>
      <c r="H184" s="179"/>
      <c r="I184" s="179"/>
      <c r="J184" s="180"/>
      <c r="K184" s="121"/>
      <c r="L184" s="121"/>
      <c r="M184" s="5"/>
      <c r="N184" s="5"/>
      <c r="O184" s="5"/>
      <c r="P184" s="5"/>
      <c r="Q184" s="1"/>
    </row>
    <row r="185" spans="1:17" ht="15.75" thickBot="1" x14ac:dyDescent="0.3">
      <c r="A185" s="1"/>
      <c r="C185" s="5"/>
      <c r="D185" s="23">
        <v>1</v>
      </c>
      <c r="E185" s="175" t="str">
        <f>+'[1]ACUM-MAYO'!A173</f>
        <v>ECONOMICA ADMINISTRATIVA</v>
      </c>
      <c r="F185" s="176"/>
      <c r="G185" s="176"/>
      <c r="H185" s="177"/>
      <c r="I185" s="51">
        <v>36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">
      <c r="A186" s="1"/>
      <c r="C186" s="5"/>
      <c r="D186" s="23">
        <v>2</v>
      </c>
      <c r="E186" s="175" t="str">
        <f>+'[1]ACUM-MAYO'!A174</f>
        <v>TRAMITE</v>
      </c>
      <c r="F186" s="176"/>
      <c r="G186" s="176"/>
      <c r="H186" s="177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">
      <c r="A187" s="1"/>
      <c r="C187" s="5"/>
      <c r="D187" s="23">
        <v>3</v>
      </c>
      <c r="E187" s="175" t="str">
        <f>+'[1]ACUM-MAYO'!A175</f>
        <v>SERV. PUB.</v>
      </c>
      <c r="F187" s="176"/>
      <c r="G187" s="176"/>
      <c r="H187" s="177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.75" thickBot="1" x14ac:dyDescent="0.3">
      <c r="A188" s="1"/>
      <c r="C188" s="5"/>
      <c r="D188" s="23">
        <v>4</v>
      </c>
      <c r="E188" s="175" t="str">
        <f>+'[1]ACUM-MAYO'!A176</f>
        <v>LEGAL</v>
      </c>
      <c r="F188" s="176"/>
      <c r="G188" s="176"/>
      <c r="H188" s="177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5" thickBot="1" x14ac:dyDescent="0.3">
      <c r="A190" s="1"/>
      <c r="C190" s="5"/>
      <c r="D190" s="15"/>
      <c r="E190" s="15"/>
      <c r="F190" s="15"/>
      <c r="G190" s="15"/>
      <c r="H190" s="18" t="s">
        <v>5</v>
      </c>
      <c r="I190" s="11">
        <f>SUM(I185:I188)</f>
        <v>36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25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75" x14ac:dyDescent="0.25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25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25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25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25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25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25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25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25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25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25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25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25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25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25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25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25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25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.75" thickBot="1" x14ac:dyDescent="0.3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9.5" thickBot="1" x14ac:dyDescent="0.3">
      <c r="A211" s="1"/>
      <c r="C211" s="5"/>
      <c r="D211" s="178" t="s">
        <v>22</v>
      </c>
      <c r="E211" s="179"/>
      <c r="F211" s="179"/>
      <c r="G211" s="179"/>
      <c r="H211" s="179"/>
      <c r="I211" s="179"/>
      <c r="J211" s="180"/>
      <c r="K211" s="121"/>
      <c r="L211" s="121"/>
      <c r="M211" s="5"/>
      <c r="N211" s="5"/>
      <c r="O211" s="5"/>
      <c r="P211" s="5"/>
      <c r="Q211" s="1"/>
    </row>
    <row r="212" spans="1:17" ht="15.75" thickBot="1" x14ac:dyDescent="0.3">
      <c r="A212" s="1"/>
      <c r="C212" s="5"/>
      <c r="D212" s="23">
        <v>1</v>
      </c>
      <c r="E212" s="38" t="str">
        <f>+'[1]ACUM-MAYO'!A186</f>
        <v>INFOMEX</v>
      </c>
      <c r="F212" s="39"/>
      <c r="G212" s="39"/>
      <c r="H212" s="40"/>
      <c r="I212" s="51">
        <v>20</v>
      </c>
      <c r="J212" s="33">
        <f>I212/I217</f>
        <v>0.5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20</v>
      </c>
      <c r="J213" s="33">
        <f>I213/I217</f>
        <v>0.5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">
      <c r="A215" s="1"/>
      <c r="C215" s="5"/>
      <c r="D215" s="23">
        <v>4</v>
      </c>
      <c r="E215" s="38" t="str">
        <f>+'[1]ACUM-MAYO'!A189</f>
        <v>LISTAS</v>
      </c>
      <c r="F215" s="39"/>
      <c r="G215" s="118"/>
      <c r="H215" s="119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">
      <c r="A217" s="1"/>
      <c r="C217" s="5"/>
      <c r="D217" s="15"/>
      <c r="E217" s="30"/>
      <c r="F217" s="30"/>
      <c r="G217" s="30"/>
      <c r="H217" s="18" t="s">
        <v>5</v>
      </c>
      <c r="I217" s="11">
        <f>SUM(I212:I216)</f>
        <v>40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25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75" x14ac:dyDescent="0.25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25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25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25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25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25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25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25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25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25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25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25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25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25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25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25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25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25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.75" thickBot="1" x14ac:dyDescent="0.3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9.5" thickBot="1" x14ac:dyDescent="0.3">
      <c r="A238" s="1"/>
      <c r="C238" s="5"/>
      <c r="D238" s="186" t="s">
        <v>30</v>
      </c>
      <c r="E238" s="187"/>
      <c r="F238" s="187"/>
      <c r="G238" s="188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">
      <c r="A239" s="1"/>
      <c r="C239" s="5"/>
      <c r="D239" s="10">
        <v>1</v>
      </c>
      <c r="E239" s="182" t="s">
        <v>31</v>
      </c>
      <c r="F239" s="183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">
      <c r="A240" s="1"/>
      <c r="C240" s="44"/>
      <c r="D240" s="10">
        <v>2</v>
      </c>
      <c r="E240" s="182" t="s">
        <v>32</v>
      </c>
      <c r="F240" s="183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">
      <c r="A241" s="1"/>
      <c r="C241" s="45"/>
      <c r="D241" s="10">
        <v>3</v>
      </c>
      <c r="E241" s="182" t="s">
        <v>33</v>
      </c>
      <c r="F241" s="183"/>
      <c r="G241" s="62">
        <v>3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">
      <c r="A242" s="1"/>
      <c r="C242" s="45"/>
      <c r="D242" s="10">
        <v>4</v>
      </c>
      <c r="E242" s="182" t="s">
        <v>34</v>
      </c>
      <c r="F242" s="183"/>
      <c r="G242" s="62">
        <v>3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">
      <c r="A243" s="1"/>
      <c r="C243" s="45"/>
      <c r="D243" s="10">
        <v>4</v>
      </c>
      <c r="E243" s="182" t="s">
        <v>35</v>
      </c>
      <c r="F243" s="183"/>
      <c r="G243" s="62">
        <v>11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">
      <c r="A244" s="1"/>
      <c r="C244" s="45"/>
      <c r="D244" s="10">
        <v>5</v>
      </c>
      <c r="E244" s="182" t="s">
        <v>36</v>
      </c>
      <c r="F244" s="183"/>
      <c r="G244" s="62">
        <v>1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">
      <c r="A245" s="1"/>
      <c r="C245" s="45"/>
      <c r="D245" s="10">
        <v>6</v>
      </c>
      <c r="E245" s="182" t="s">
        <v>37</v>
      </c>
      <c r="F245" s="183"/>
      <c r="G245" s="62">
        <v>0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">
      <c r="A246" s="1"/>
      <c r="C246" s="45"/>
      <c r="D246" s="10">
        <v>7</v>
      </c>
      <c r="E246" s="182" t="s">
        <v>38</v>
      </c>
      <c r="F246" s="183"/>
      <c r="G246" s="62">
        <v>17</v>
      </c>
      <c r="H246" s="5"/>
      <c r="I246" s="181"/>
      <c r="J246" s="181"/>
      <c r="K246" s="122"/>
      <c r="L246" s="122"/>
      <c r="M246" s="5"/>
      <c r="N246" s="5"/>
      <c r="O246" s="5"/>
      <c r="P246" s="1"/>
      <c r="Q246" s="47"/>
    </row>
    <row r="247" spans="1:17" ht="15.75" customHeight="1" thickBot="1" x14ac:dyDescent="0.3">
      <c r="A247" s="1"/>
      <c r="C247" s="45"/>
      <c r="D247" s="10">
        <v>8</v>
      </c>
      <c r="E247" s="115" t="s">
        <v>43</v>
      </c>
      <c r="F247" s="114"/>
      <c r="G247" s="63">
        <v>0</v>
      </c>
      <c r="H247" s="5"/>
      <c r="I247" s="122"/>
      <c r="J247" s="122"/>
      <c r="K247" s="122"/>
      <c r="L247" s="122"/>
      <c r="M247" s="5"/>
      <c r="N247" s="5"/>
      <c r="O247" s="5"/>
      <c r="P247" s="1"/>
      <c r="Q247" s="47"/>
    </row>
    <row r="248" spans="1:17" ht="15.75" customHeight="1" thickBot="1" x14ac:dyDescent="0.3">
      <c r="A248" s="1"/>
      <c r="C248" s="45"/>
      <c r="D248" s="10">
        <v>9</v>
      </c>
      <c r="E248" s="115" t="s">
        <v>39</v>
      </c>
      <c r="F248" s="114"/>
      <c r="G248" s="63">
        <v>3</v>
      </c>
      <c r="H248" s="5"/>
      <c r="I248" s="122"/>
      <c r="J248" s="122"/>
      <c r="K248" s="122"/>
      <c r="L248" s="122"/>
      <c r="M248" s="5"/>
      <c r="N248" s="5"/>
      <c r="O248" s="5"/>
      <c r="P248" s="1"/>
      <c r="Q248" s="47"/>
    </row>
    <row r="249" spans="1:17" ht="15.75" customHeight="1" thickBot="1" x14ac:dyDescent="0.3">
      <c r="A249" s="1"/>
      <c r="D249" s="10">
        <v>10</v>
      </c>
      <c r="E249" s="184" t="s">
        <v>44</v>
      </c>
      <c r="F249" s="185"/>
      <c r="G249" s="63">
        <v>0</v>
      </c>
      <c r="P249" s="1"/>
      <c r="Q249" s="47"/>
    </row>
    <row r="250" spans="1:17" ht="15.75" customHeight="1" thickBot="1" x14ac:dyDescent="0.3">
      <c r="A250" s="1"/>
      <c r="C250" s="45"/>
      <c r="D250" s="5"/>
      <c r="E250" s="171" t="s">
        <v>5</v>
      </c>
      <c r="F250" s="172"/>
      <c r="G250" s="64">
        <f>SUM(G239:G249)</f>
        <v>38</v>
      </c>
      <c r="H250" s="5"/>
      <c r="I250" s="5"/>
      <c r="J250" s="5"/>
      <c r="K250" s="5"/>
      <c r="L250" s="5"/>
      <c r="M250" s="5"/>
      <c r="N250" s="5"/>
      <c r="O250" s="5"/>
      <c r="P250" s="1"/>
      <c r="Q250" s="47"/>
    </row>
    <row r="251" spans="1:17" ht="15.75" customHeight="1" thickBot="1" x14ac:dyDescent="0.3">
      <c r="A251" s="1"/>
      <c r="C251" s="4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">
      <c r="A252" s="1"/>
      <c r="B252" s="173" t="s">
        <v>40</v>
      </c>
      <c r="C252" s="174"/>
      <c r="D252" s="174"/>
      <c r="E252" s="174"/>
      <c r="F252" s="174"/>
      <c r="G252" s="174"/>
      <c r="H252" s="174"/>
      <c r="I252" s="174"/>
      <c r="J252" s="174"/>
      <c r="K252" s="174"/>
      <c r="L252" s="174"/>
      <c r="M252" s="174"/>
      <c r="N252" s="174"/>
      <c r="O252" s="174"/>
      <c r="P252" s="1"/>
      <c r="Q252" s="47"/>
    </row>
    <row r="253" spans="1:17" ht="15.75" customHeight="1" x14ac:dyDescent="0.25">
      <c r="A253" s="1"/>
      <c r="C253" s="4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1"/>
      <c r="Q253" s="47"/>
    </row>
    <row r="254" spans="1:17" ht="15.75" customHeight="1" x14ac:dyDescent="0.25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25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25">
      <c r="A256" s="1"/>
      <c r="C256" s="45"/>
      <c r="D256" s="5"/>
      <c r="E256" s="5"/>
      <c r="F256" s="5"/>
      <c r="G256" s="5"/>
      <c r="H256" s="16"/>
      <c r="I256" s="15"/>
      <c r="J256" s="15"/>
      <c r="K256" s="15"/>
      <c r="L256" s="15"/>
      <c r="M256" s="5"/>
      <c r="N256" s="5"/>
      <c r="O256" s="5"/>
      <c r="P256" s="1"/>
      <c r="Q256" s="47"/>
    </row>
    <row r="257" spans="1:17" x14ac:dyDescent="0.25">
      <c r="A257" s="1"/>
      <c r="C257" s="44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1"/>
    </row>
    <row r="258" spans="1:17" s="16" customFormat="1" ht="15.75" x14ac:dyDescent="0.25">
      <c r="A258" s="14"/>
      <c r="B258" s="15"/>
      <c r="C258" s="15"/>
      <c r="D258" s="5"/>
      <c r="E258" s="5"/>
      <c r="F258" s="5"/>
      <c r="G258" s="5"/>
      <c r="H258" s="5"/>
      <c r="I258" s="5"/>
      <c r="J258" s="5"/>
      <c r="K258" s="5"/>
      <c r="L258" s="5"/>
      <c r="M258" s="15"/>
      <c r="N258" s="15"/>
      <c r="O258" s="15"/>
      <c r="P258" s="15"/>
      <c r="Q258" s="14"/>
    </row>
    <row r="259" spans="1:17" x14ac:dyDescent="0.25">
      <c r="A259" s="1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1"/>
    </row>
    <row r="260" spans="1:17" ht="15.75" thickBot="1" x14ac:dyDescent="0.3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24" customHeight="1" thickBot="1" x14ac:dyDescent="0.3">
      <c r="A261" s="1"/>
      <c r="P261" s="48"/>
      <c r="Q261" s="46"/>
    </row>
    <row r="262" spans="1:17" x14ac:dyDescent="0.25">
      <c r="A262" s="1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1"/>
    </row>
    <row r="263" spans="1:17" x14ac:dyDescent="0.25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25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25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25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25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25">
      <c r="A268" s="1"/>
      <c r="C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25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25">
      <c r="A270" s="1"/>
      <c r="C270" s="5"/>
      <c r="D270" s="1"/>
      <c r="E270" s="1"/>
      <c r="F270" s="1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25">
      <c r="A271" s="1"/>
      <c r="C271" s="5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25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25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25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25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25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25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25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25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25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25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25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25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25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25">
      <c r="A285" s="1"/>
      <c r="C285" s="5"/>
      <c r="M285" s="5"/>
      <c r="N285" s="5"/>
      <c r="O285" s="5"/>
      <c r="P285" s="5"/>
      <c r="Q285" s="1"/>
    </row>
    <row r="286" spans="1:17" x14ac:dyDescent="0.25">
      <c r="A286" s="1"/>
      <c r="C286" s="5"/>
      <c r="M286" s="5"/>
      <c r="N286" s="5"/>
      <c r="O286" s="5"/>
      <c r="P286" s="5"/>
      <c r="Q286" s="1"/>
    </row>
    <row r="287" spans="1:17" x14ac:dyDescent="0.25">
      <c r="A287" s="1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1"/>
      <c r="Q287" s="1"/>
    </row>
    <row r="288" spans="1:17" x14ac:dyDescent="0.25">
      <c r="A288" s="47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Q288" s="47"/>
    </row>
    <row r="289" spans="1:17" x14ac:dyDescent="0.25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25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25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25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</row>
    <row r="294" spans="1:17" x14ac:dyDescent="0.25">
      <c r="A294" s="66"/>
      <c r="B294" s="66"/>
      <c r="C294" s="66"/>
    </row>
    <row r="295" spans="1:17" x14ac:dyDescent="0.25">
      <c r="A295" s="66"/>
      <c r="B295" s="66"/>
      <c r="C295" s="66"/>
    </row>
    <row r="296" spans="1:17" x14ac:dyDescent="0.25">
      <c r="A296" s="66"/>
      <c r="B296" s="66"/>
      <c r="C296" s="66"/>
    </row>
    <row r="297" spans="1:17" x14ac:dyDescent="0.25">
      <c r="A297" s="66"/>
      <c r="B297" s="66"/>
      <c r="C297" s="66"/>
    </row>
    <row r="298" spans="1:17" x14ac:dyDescent="0.25">
      <c r="A298" s="66"/>
      <c r="B298" s="66"/>
      <c r="C298" s="66"/>
    </row>
    <row r="299" spans="1:17" x14ac:dyDescent="0.25">
      <c r="A299" s="66"/>
      <c r="B299" s="66"/>
      <c r="C299" s="66"/>
    </row>
    <row r="300" spans="1:17" x14ac:dyDescent="0.25">
      <c r="A300" s="66"/>
      <c r="B300" s="66"/>
      <c r="C300" s="66"/>
    </row>
  </sheetData>
  <mergeCells count="58">
    <mergeCell ref="I246:J246"/>
    <mergeCell ref="E249:F249"/>
    <mergeCell ref="E250:F250"/>
    <mergeCell ref="B252:O252"/>
    <mergeCell ref="E241:F241"/>
    <mergeCell ref="E242:F242"/>
    <mergeCell ref="E243:F243"/>
    <mergeCell ref="E244:F244"/>
    <mergeCell ref="E245:F245"/>
    <mergeCell ref="E246:F246"/>
    <mergeCell ref="E240:F240"/>
    <mergeCell ref="E157:H157"/>
    <mergeCell ref="E158:H158"/>
    <mergeCell ref="E159:H159"/>
    <mergeCell ref="D184:J184"/>
    <mergeCell ref="E185:H185"/>
    <mergeCell ref="E186:H186"/>
    <mergeCell ref="E187:H187"/>
    <mergeCell ref="E188:H188"/>
    <mergeCell ref="D211:J211"/>
    <mergeCell ref="D238:G238"/>
    <mergeCell ref="E239:F239"/>
    <mergeCell ref="E156:H156"/>
    <mergeCell ref="D105:J105"/>
    <mergeCell ref="E132:J132"/>
    <mergeCell ref="E133:I133"/>
    <mergeCell ref="E137:J137"/>
    <mergeCell ref="E138:I138"/>
    <mergeCell ref="E142:J142"/>
    <mergeCell ref="E143:I143"/>
    <mergeCell ref="E147:J147"/>
    <mergeCell ref="E148:I148"/>
    <mergeCell ref="E149:I149"/>
    <mergeCell ref="D155:J155"/>
    <mergeCell ref="E98:H98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95:J95"/>
    <mergeCell ref="J50:L50"/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0"/>
  <sheetViews>
    <sheetView topLeftCell="B1" zoomScale="90" zoomScaleNormal="90" workbookViewId="0">
      <selection activeCell="B14" sqref="B14:O14"/>
    </sheetView>
  </sheetViews>
  <sheetFormatPr baseColWidth="10" defaultRowHeight="15" x14ac:dyDescent="0.25"/>
  <cols>
    <col min="1" max="1" width="3.5703125" customWidth="1"/>
    <col min="2" max="2" width="6.7109375" style="5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25">
      <c r="A13" s="1"/>
      <c r="B13" s="209" t="s">
        <v>29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3"/>
      <c r="Q13" s="1"/>
    </row>
    <row r="14" spans="1:17" ht="43.5" customHeight="1" thickBot="1" x14ac:dyDescent="0.85">
      <c r="A14" s="1"/>
      <c r="B14" s="211" t="s">
        <v>49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4"/>
      <c r="Q14" s="1"/>
    </row>
    <row r="15" spans="1:17" x14ac:dyDescent="0.25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25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25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25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.75" thickBot="1" x14ac:dyDescent="0.3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">
      <c r="A20" s="1"/>
      <c r="C20" s="214" t="s">
        <v>0</v>
      </c>
      <c r="D20" s="215"/>
      <c r="E20" s="215"/>
      <c r="F20" s="216"/>
      <c r="G20" s="67"/>
      <c r="H20" s="214" t="s">
        <v>1</v>
      </c>
      <c r="I20" s="215"/>
      <c r="J20" s="215"/>
      <c r="K20" s="215"/>
      <c r="L20" s="216"/>
      <c r="M20" s="60"/>
      <c r="N20" s="60"/>
      <c r="O20" s="60"/>
      <c r="P20" s="5"/>
      <c r="Q20" s="1"/>
      <c r="R20" s="6"/>
    </row>
    <row r="21" spans="1:18" s="9" customFormat="1" ht="15.75" thickBot="1" x14ac:dyDescent="0.3">
      <c r="A21" s="7"/>
      <c r="B21" s="8"/>
      <c r="C21" s="68" t="s">
        <v>2</v>
      </c>
      <c r="D21" s="69" t="s">
        <v>3</v>
      </c>
      <c r="E21" s="70" t="s">
        <v>4</v>
      </c>
      <c r="F21" s="68" t="s">
        <v>5</v>
      </c>
      <c r="G21" s="71"/>
      <c r="H21" s="70" t="s">
        <v>6</v>
      </c>
      <c r="I21" s="70" t="s">
        <v>7</v>
      </c>
      <c r="J21" s="68" t="s">
        <v>8</v>
      </c>
      <c r="K21" s="68" t="s">
        <v>9</v>
      </c>
      <c r="L21" s="68" t="s">
        <v>5</v>
      </c>
      <c r="M21" s="8"/>
      <c r="N21" s="8"/>
      <c r="O21" s="8"/>
      <c r="P21" s="7"/>
      <c r="Q21" s="7"/>
    </row>
    <row r="22" spans="1:18" ht="16.5" thickBot="1" x14ac:dyDescent="0.35">
      <c r="A22" s="1"/>
      <c r="C22" s="72">
        <v>2</v>
      </c>
      <c r="D22" s="126"/>
      <c r="E22" s="126">
        <v>11</v>
      </c>
      <c r="F22" s="74">
        <f>SUM(C22:E22)</f>
        <v>13</v>
      </c>
      <c r="G22" s="75"/>
      <c r="H22" s="72">
        <v>4</v>
      </c>
      <c r="I22" s="72">
        <v>4</v>
      </c>
      <c r="J22" s="72">
        <v>0</v>
      </c>
      <c r="K22" s="72">
        <v>5</v>
      </c>
      <c r="L22" s="74">
        <f>SUM(H22:K22)</f>
        <v>13</v>
      </c>
      <c r="M22" s="5"/>
      <c r="N22" s="5"/>
      <c r="O22" s="13"/>
      <c r="P22" s="1"/>
      <c r="Q22" s="1"/>
    </row>
    <row r="23" spans="1:18" ht="16.5" thickBot="1" x14ac:dyDescent="0.35">
      <c r="A23" s="1"/>
      <c r="C23" s="76">
        <f>+C22/F22</f>
        <v>0.15384615384615385</v>
      </c>
      <c r="D23" s="77">
        <f>+D22/F22</f>
        <v>0</v>
      </c>
      <c r="E23" s="78">
        <f>+E22/F22</f>
        <v>0.84615384615384615</v>
      </c>
      <c r="F23" s="79">
        <f>SUM(C23:E23)</f>
        <v>1</v>
      </c>
      <c r="G23" s="75"/>
      <c r="H23" s="76">
        <f>+H22/L22</f>
        <v>0.30769230769230771</v>
      </c>
      <c r="I23" s="76">
        <f>+I22/L22</f>
        <v>0.30769230769230771</v>
      </c>
      <c r="J23" s="76">
        <f>+J22/L22</f>
        <v>0</v>
      </c>
      <c r="K23" s="76">
        <f>+K22/L22</f>
        <v>0.38461538461538464</v>
      </c>
      <c r="L23" s="79">
        <f>SUM(H23:K23)</f>
        <v>1</v>
      </c>
      <c r="M23" s="5"/>
      <c r="N23" s="5"/>
      <c r="O23" s="13"/>
      <c r="P23" s="1"/>
      <c r="Q23" s="1"/>
    </row>
    <row r="24" spans="1:18" x14ac:dyDescent="0.25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25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25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25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25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25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25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25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25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25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25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25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2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25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25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25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25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25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25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25">
      <c r="A43" s="1"/>
      <c r="C43" s="5"/>
      <c r="D43" s="213" t="s">
        <v>10</v>
      </c>
      <c r="E43" s="213"/>
      <c r="F43" s="213"/>
      <c r="G43" s="213"/>
      <c r="H43" s="213"/>
      <c r="I43" s="213"/>
      <c r="J43" s="213"/>
      <c r="K43" s="213"/>
      <c r="L43" s="213"/>
      <c r="M43" s="213"/>
      <c r="N43" s="5"/>
      <c r="O43" s="5"/>
      <c r="P43" s="5"/>
      <c r="Q43" s="1"/>
    </row>
    <row r="44" spans="1:17" ht="16.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89">
        <v>0</v>
      </c>
      <c r="K44" s="190"/>
      <c r="L44" s="191"/>
      <c r="M44" s="84">
        <f>+$J44/$J61</f>
        <v>0</v>
      </c>
      <c r="N44" s="5"/>
      <c r="O44" s="5"/>
      <c r="P44" s="5"/>
      <c r="Q44" s="1"/>
    </row>
    <row r="45" spans="1:17" ht="16.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92">
        <v>0</v>
      </c>
      <c r="K45" s="193"/>
      <c r="L45" s="194"/>
      <c r="M45" s="76">
        <f>+$J45/$J61</f>
        <v>0</v>
      </c>
      <c r="N45" s="5"/>
      <c r="O45" s="5"/>
      <c r="P45" s="5"/>
      <c r="Q45" s="1"/>
    </row>
    <row r="46" spans="1:17" ht="16.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92">
        <v>0</v>
      </c>
      <c r="K46" s="193"/>
      <c r="L46" s="194"/>
      <c r="M46" s="76">
        <f>+$J46/$J61</f>
        <v>0</v>
      </c>
      <c r="N46" s="5"/>
      <c r="O46" s="5"/>
      <c r="P46" s="5"/>
      <c r="Q46" s="1"/>
    </row>
    <row r="47" spans="1:17" ht="16.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92">
        <v>0</v>
      </c>
      <c r="K47" s="193"/>
      <c r="L47" s="194"/>
      <c r="M47" s="76">
        <f>+$J47/$J61</f>
        <v>0</v>
      </c>
      <c r="N47" s="5"/>
      <c r="O47" s="5"/>
      <c r="P47" s="5"/>
      <c r="Q47" s="1"/>
    </row>
    <row r="48" spans="1:17" ht="16.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92">
        <v>0</v>
      </c>
      <c r="K48" s="193"/>
      <c r="L48" s="194"/>
      <c r="M48" s="76">
        <f>+$J48/$J61</f>
        <v>0</v>
      </c>
      <c r="N48" s="5"/>
      <c r="O48" s="5"/>
      <c r="P48" s="5"/>
      <c r="Q48" s="1"/>
    </row>
    <row r="49" spans="1:17" ht="16.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92">
        <v>7</v>
      </c>
      <c r="K49" s="193"/>
      <c r="L49" s="194"/>
      <c r="M49" s="76">
        <f>+$J49/J61</f>
        <v>0.53846153846153844</v>
      </c>
      <c r="N49" s="5"/>
      <c r="O49" s="5"/>
      <c r="P49" s="5"/>
      <c r="Q49" s="1"/>
    </row>
    <row r="50" spans="1:17" ht="16.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92">
        <v>0</v>
      </c>
      <c r="K50" s="193"/>
      <c r="L50" s="194"/>
      <c r="M50" s="76">
        <f>+$J50/J61</f>
        <v>0</v>
      </c>
      <c r="N50" s="5"/>
      <c r="O50" s="5"/>
      <c r="P50" s="5"/>
      <c r="Q50" s="1"/>
    </row>
    <row r="51" spans="1:17" ht="16.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92">
        <v>1</v>
      </c>
      <c r="K51" s="193"/>
      <c r="L51" s="194"/>
      <c r="M51" s="76">
        <f>+$J51/J61</f>
        <v>7.6923076923076927E-2</v>
      </c>
      <c r="N51" s="5"/>
      <c r="O51" s="5"/>
      <c r="P51" s="5"/>
      <c r="Q51" s="1"/>
    </row>
    <row r="52" spans="1:17" ht="16.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92">
        <v>0</v>
      </c>
      <c r="K52" s="193"/>
      <c r="L52" s="194"/>
      <c r="M52" s="76">
        <f>+J52/J61</f>
        <v>0</v>
      </c>
      <c r="N52" s="5"/>
      <c r="O52" s="5"/>
      <c r="P52" s="5"/>
      <c r="Q52" s="1"/>
    </row>
    <row r="53" spans="1:17" ht="16.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92">
        <v>0</v>
      </c>
      <c r="K53" s="193"/>
      <c r="L53" s="194"/>
      <c r="M53" s="76">
        <f>+J53/J61</f>
        <v>0</v>
      </c>
      <c r="N53" s="5"/>
      <c r="O53" s="5"/>
      <c r="P53" s="5"/>
      <c r="Q53" s="1"/>
    </row>
    <row r="54" spans="1:17" ht="16.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92">
        <v>5</v>
      </c>
      <c r="K54" s="193"/>
      <c r="L54" s="194"/>
      <c r="M54" s="76">
        <f>+$J54/J61</f>
        <v>0.38461538461538464</v>
      </c>
      <c r="N54" s="5"/>
      <c r="O54" s="5"/>
      <c r="P54" s="5"/>
      <c r="Q54" s="1"/>
    </row>
    <row r="55" spans="1:17" ht="16.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92">
        <v>0</v>
      </c>
      <c r="K55" s="193"/>
      <c r="L55" s="194"/>
      <c r="M55" s="76">
        <f>+$J55/J61</f>
        <v>0</v>
      </c>
      <c r="N55" s="5"/>
      <c r="O55" s="5"/>
      <c r="P55" s="5"/>
      <c r="Q55" s="1"/>
    </row>
    <row r="56" spans="1:17" ht="16.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92">
        <v>0</v>
      </c>
      <c r="K56" s="193"/>
      <c r="L56" s="194"/>
      <c r="M56" s="76">
        <f>+$J56/J61</f>
        <v>0</v>
      </c>
      <c r="N56" s="5"/>
      <c r="O56" s="5"/>
      <c r="P56" s="5"/>
      <c r="Q56" s="1"/>
    </row>
    <row r="57" spans="1:17" ht="16.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92">
        <v>0</v>
      </c>
      <c r="K57" s="193"/>
      <c r="L57" s="194"/>
      <c r="M57" s="76">
        <f>+$J57/J61</f>
        <v>0</v>
      </c>
      <c r="N57" s="5"/>
      <c r="O57" s="5"/>
      <c r="P57" s="5"/>
      <c r="Q57" s="1"/>
    </row>
    <row r="58" spans="1:17" ht="16.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92">
        <v>0</v>
      </c>
      <c r="K58" s="193"/>
      <c r="L58" s="194"/>
      <c r="M58" s="76">
        <f>+$J58/J61</f>
        <v>0</v>
      </c>
      <c r="N58" s="5"/>
      <c r="O58" s="5"/>
      <c r="P58" s="5"/>
      <c r="Q58" s="1"/>
    </row>
    <row r="59" spans="1:17" ht="16.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92">
        <v>0</v>
      </c>
      <c r="K59" s="193"/>
      <c r="L59" s="194"/>
      <c r="M59" s="76">
        <f>+J59/J61</f>
        <v>0</v>
      </c>
      <c r="N59" s="5"/>
      <c r="O59" s="5"/>
      <c r="P59" s="5"/>
      <c r="Q59" s="1"/>
    </row>
    <row r="60" spans="1:17" s="16" customFormat="1" ht="16.5" thickBot="1" x14ac:dyDescent="0.3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5" thickBot="1" x14ac:dyDescent="0.3">
      <c r="A61" s="1"/>
      <c r="C61" s="5"/>
      <c r="D61" s="5"/>
      <c r="E61" s="5"/>
      <c r="F61" s="5"/>
      <c r="G61" s="5"/>
      <c r="H61" s="5"/>
      <c r="I61" s="5"/>
      <c r="J61" s="202">
        <f>SUM(J44:J59)</f>
        <v>13</v>
      </c>
      <c r="K61" s="203"/>
      <c r="L61" s="204"/>
      <c r="M61" s="12">
        <f>SUM(M44:M60)</f>
        <v>1</v>
      </c>
      <c r="N61" s="5"/>
      <c r="O61" s="5"/>
      <c r="P61" s="5"/>
      <c r="Q61" s="1"/>
    </row>
    <row r="62" spans="1:17" x14ac:dyDescent="0.25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25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25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25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25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25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25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25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25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25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25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25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25">
      <c r="A74" s="1"/>
      <c r="C74" s="5"/>
      <c r="D74" s="5"/>
      <c r="E74" s="5"/>
      <c r="F74" s="5"/>
      <c r="G74" s="5"/>
      <c r="H74" s="5"/>
      <c r="I74" s="5"/>
      <c r="J74" s="5" t="s">
        <v>42</v>
      </c>
      <c r="K74" s="5"/>
      <c r="L74" s="5"/>
      <c r="M74" s="5"/>
      <c r="N74" s="5"/>
      <c r="O74" s="5"/>
      <c r="P74" s="5"/>
      <c r="Q74" s="1"/>
    </row>
    <row r="75" spans="1:17" x14ac:dyDescent="0.25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25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25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25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25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25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25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5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25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25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25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25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25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25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25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25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25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25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25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.75" thickBot="1" x14ac:dyDescent="0.3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">
      <c r="A95" s="1"/>
      <c r="C95" s="5"/>
      <c r="D95" s="205" t="s">
        <v>11</v>
      </c>
      <c r="E95" s="206"/>
      <c r="F95" s="206"/>
      <c r="G95" s="206"/>
      <c r="H95" s="206"/>
      <c r="I95" s="206"/>
      <c r="J95" s="207"/>
      <c r="K95" s="128"/>
      <c r="L95" s="128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23</v>
      </c>
      <c r="F96" s="93"/>
      <c r="G96" s="94"/>
      <c r="H96" s="94"/>
      <c r="I96" s="95">
        <v>11</v>
      </c>
      <c r="J96" s="96">
        <f>+I96/I102</f>
        <v>0.84615384615384615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24</v>
      </c>
      <c r="F97" s="98"/>
      <c r="G97" s="94"/>
      <c r="H97" s="94"/>
      <c r="I97" s="99">
        <v>2</v>
      </c>
      <c r="J97" s="96">
        <f>I97/I102</f>
        <v>0.15384615384615385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217" t="s">
        <v>28</v>
      </c>
      <c r="F98" s="218"/>
      <c r="G98" s="218"/>
      <c r="H98" s="219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25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26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5</v>
      </c>
      <c r="I102" s="106">
        <f>SUM(I96:I101)</f>
        <v>13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25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75" x14ac:dyDescent="0.25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.75" x14ac:dyDescent="0.25">
      <c r="A105" s="1"/>
      <c r="C105" s="5"/>
      <c r="D105" s="208"/>
      <c r="E105" s="208"/>
      <c r="F105" s="208"/>
      <c r="G105" s="208"/>
      <c r="H105" s="208"/>
      <c r="I105" s="208"/>
      <c r="J105" s="208"/>
      <c r="K105" s="128"/>
      <c r="L105" s="128"/>
      <c r="M105" s="5"/>
      <c r="N105" s="5"/>
      <c r="O105" s="5"/>
      <c r="P105" s="5"/>
      <c r="Q105" s="1"/>
    </row>
    <row r="106" spans="1:17" x14ac:dyDescent="0.25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25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25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25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25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25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25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25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25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12</v>
      </c>
      <c r="P114" s="5"/>
      <c r="Q114" s="1"/>
    </row>
    <row r="115" spans="1:17" x14ac:dyDescent="0.25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25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25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25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25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25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25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25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25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25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25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25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25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25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25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25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.75" thickBot="1" x14ac:dyDescent="0.3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9.5" thickBot="1" x14ac:dyDescent="0.3">
      <c r="A132" s="1"/>
      <c r="C132" s="5"/>
      <c r="D132" s="5"/>
      <c r="E132" s="178" t="s">
        <v>13</v>
      </c>
      <c r="F132" s="179"/>
      <c r="G132" s="179"/>
      <c r="H132" s="179"/>
      <c r="I132" s="179"/>
      <c r="J132" s="180"/>
      <c r="K132" s="128"/>
      <c r="L132" s="128"/>
      <c r="M132" s="5"/>
      <c r="N132" s="5"/>
      <c r="O132" s="5"/>
      <c r="P132" s="5"/>
      <c r="Q132" s="1"/>
    </row>
    <row r="133" spans="1:17" ht="15.75" thickBot="1" x14ac:dyDescent="0.3">
      <c r="A133" s="1"/>
      <c r="C133" s="5"/>
      <c r="D133" s="5"/>
      <c r="E133" s="195" t="s">
        <v>14</v>
      </c>
      <c r="F133" s="196"/>
      <c r="G133" s="196"/>
      <c r="H133" s="196"/>
      <c r="I133" s="197"/>
      <c r="J133" s="20">
        <v>44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">
      <c r="A134" s="1"/>
      <c r="C134" s="5"/>
      <c r="D134" s="5"/>
      <c r="E134" s="5"/>
      <c r="F134" s="5"/>
      <c r="G134" s="5"/>
      <c r="H134" s="5"/>
      <c r="I134" s="21" t="s">
        <v>5</v>
      </c>
      <c r="J134" s="11">
        <f>SUM(J133)</f>
        <v>44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25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.75" thickBot="1" x14ac:dyDescent="0.3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9.5" thickBot="1" x14ac:dyDescent="0.3">
      <c r="A137" s="1"/>
      <c r="C137" s="5"/>
      <c r="D137" s="5"/>
      <c r="E137" s="178" t="s">
        <v>15</v>
      </c>
      <c r="F137" s="179"/>
      <c r="G137" s="179"/>
      <c r="H137" s="179"/>
      <c r="I137" s="179"/>
      <c r="J137" s="180"/>
      <c r="K137" s="128"/>
      <c r="L137" s="128"/>
      <c r="M137" s="5"/>
      <c r="N137" s="5"/>
      <c r="O137" s="5"/>
      <c r="P137" s="5"/>
      <c r="Q137" s="1"/>
    </row>
    <row r="138" spans="1:17" ht="15.75" thickBot="1" x14ac:dyDescent="0.3">
      <c r="A138" s="1"/>
      <c r="C138" s="5"/>
      <c r="D138" s="5"/>
      <c r="E138" s="195" t="s">
        <v>16</v>
      </c>
      <c r="F138" s="196"/>
      <c r="G138" s="196"/>
      <c r="H138" s="196"/>
      <c r="I138" s="197"/>
      <c r="J138" s="22">
        <v>63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">
      <c r="A139" s="1"/>
      <c r="C139" s="5"/>
      <c r="D139" s="5"/>
      <c r="E139" s="5"/>
      <c r="F139" s="5"/>
      <c r="G139" s="5"/>
      <c r="H139" s="5"/>
      <c r="I139" s="21" t="s">
        <v>5</v>
      </c>
      <c r="J139" s="11">
        <f>SUM(J138)</f>
        <v>63</v>
      </c>
      <c r="K139" s="56"/>
      <c r="L139" s="56"/>
      <c r="M139" s="5"/>
      <c r="N139" s="5"/>
      <c r="O139" s="5"/>
      <c r="P139" s="5"/>
      <c r="Q139" s="1"/>
    </row>
    <row r="140" spans="1:17" x14ac:dyDescent="0.25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.75" thickBot="1" x14ac:dyDescent="0.3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9.5" thickBot="1" x14ac:dyDescent="0.3">
      <c r="A142" s="1"/>
      <c r="C142" s="5"/>
      <c r="D142" s="5"/>
      <c r="E142" s="186" t="s">
        <v>17</v>
      </c>
      <c r="F142" s="198"/>
      <c r="G142" s="198"/>
      <c r="H142" s="198"/>
      <c r="I142" s="198"/>
      <c r="J142" s="188"/>
      <c r="K142" s="57"/>
      <c r="L142" s="57"/>
      <c r="M142" s="5"/>
      <c r="N142" s="5"/>
      <c r="O142" s="5"/>
      <c r="P142" s="5"/>
      <c r="Q142" s="1"/>
    </row>
    <row r="143" spans="1:17" ht="15.75" thickBot="1" x14ac:dyDescent="0.3">
      <c r="A143" s="1"/>
      <c r="C143" s="5"/>
      <c r="D143" s="5"/>
      <c r="E143" s="195" t="s">
        <v>18</v>
      </c>
      <c r="F143" s="196"/>
      <c r="G143" s="196"/>
      <c r="H143" s="196"/>
      <c r="I143" s="197"/>
      <c r="J143" s="22">
        <v>0</v>
      </c>
      <c r="K143" s="35"/>
      <c r="L143" s="35"/>
      <c r="M143" s="5"/>
      <c r="N143" s="5"/>
      <c r="O143" s="5"/>
      <c r="P143" s="5"/>
      <c r="Q143" s="1"/>
    </row>
    <row r="144" spans="1:17" ht="16.5" thickBot="1" x14ac:dyDescent="0.3">
      <c r="A144" s="1"/>
      <c r="C144" s="5"/>
      <c r="D144" s="5"/>
      <c r="E144" s="5"/>
      <c r="F144" s="5"/>
      <c r="G144" s="5"/>
      <c r="H144" s="5"/>
      <c r="I144" s="21" t="s">
        <v>5</v>
      </c>
      <c r="J144" s="11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25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.75" thickBot="1" x14ac:dyDescent="0.3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9.5" thickBot="1" x14ac:dyDescent="0.3">
      <c r="A147" s="1"/>
      <c r="C147" s="5"/>
      <c r="D147" s="5"/>
      <c r="E147" s="186" t="s">
        <v>41</v>
      </c>
      <c r="F147" s="198"/>
      <c r="G147" s="198"/>
      <c r="H147" s="198"/>
      <c r="I147" s="198"/>
      <c r="J147" s="188"/>
      <c r="K147" s="57"/>
      <c r="L147" s="57"/>
      <c r="M147" s="5"/>
      <c r="N147" s="5"/>
      <c r="O147" s="5"/>
      <c r="P147" s="5"/>
      <c r="Q147" s="1"/>
    </row>
    <row r="148" spans="1:17" ht="15.75" thickBot="1" x14ac:dyDescent="0.3">
      <c r="A148" s="1"/>
      <c r="C148" s="5"/>
      <c r="D148" s="5"/>
      <c r="E148" s="199" t="s">
        <v>19</v>
      </c>
      <c r="F148" s="200"/>
      <c r="G148" s="200"/>
      <c r="H148" s="200"/>
      <c r="I148" s="201"/>
      <c r="J148" s="22">
        <v>5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">
      <c r="A149" s="1"/>
      <c r="C149" s="5"/>
      <c r="D149" s="5"/>
      <c r="E149" s="220" t="s">
        <v>45</v>
      </c>
      <c r="F149" s="221"/>
      <c r="G149" s="221"/>
      <c r="H149" s="221"/>
      <c r="I149" s="222"/>
      <c r="J149" s="111">
        <v>3</v>
      </c>
      <c r="K149" s="35"/>
      <c r="L149" s="35"/>
      <c r="M149" s="5"/>
      <c r="N149" s="5"/>
      <c r="O149" s="5"/>
      <c r="P149" s="5"/>
      <c r="Q149" s="1"/>
    </row>
    <row r="150" spans="1:17" ht="16.5" thickBot="1" x14ac:dyDescent="0.3">
      <c r="A150" s="1"/>
      <c r="C150" s="5"/>
      <c r="D150" s="5"/>
      <c r="E150" s="66"/>
      <c r="F150" s="66"/>
      <c r="G150" s="66"/>
      <c r="H150" s="66"/>
      <c r="I150" s="112" t="s">
        <v>5</v>
      </c>
      <c r="J150" s="11">
        <f>SUM(J148:J149)</f>
        <v>8</v>
      </c>
      <c r="K150" s="56"/>
      <c r="L150" s="56"/>
      <c r="M150" s="5"/>
      <c r="N150" s="5"/>
      <c r="O150" s="5"/>
      <c r="P150" s="5"/>
      <c r="Q150" s="1"/>
    </row>
    <row r="151" spans="1:17" x14ac:dyDescent="0.25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25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25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.75" thickBot="1" x14ac:dyDescent="0.3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9.5" thickBot="1" x14ac:dyDescent="0.3">
      <c r="A155" s="1"/>
      <c r="C155" s="5"/>
      <c r="D155" s="178" t="s">
        <v>20</v>
      </c>
      <c r="E155" s="179"/>
      <c r="F155" s="179"/>
      <c r="G155" s="179"/>
      <c r="H155" s="179"/>
      <c r="I155" s="179"/>
      <c r="J155" s="180"/>
      <c r="K155" s="128"/>
      <c r="L155" s="128"/>
      <c r="M155" s="5"/>
      <c r="N155" s="5"/>
      <c r="O155" s="5"/>
      <c r="P155" s="5"/>
      <c r="Q155" s="1"/>
    </row>
    <row r="156" spans="1:17" ht="15.75" thickBot="1" x14ac:dyDescent="0.3">
      <c r="A156" s="1"/>
      <c r="C156" s="5"/>
      <c r="D156" s="23">
        <v>1</v>
      </c>
      <c r="E156" s="175" t="str">
        <f>+'[1]ACUM-MAYO'!A162</f>
        <v>ORDINARIA</v>
      </c>
      <c r="F156" s="176"/>
      <c r="G156" s="176"/>
      <c r="H156" s="177"/>
      <c r="I156" s="51">
        <v>11</v>
      </c>
      <c r="J156" s="24">
        <f>I156/I161</f>
        <v>0.84615384615384615</v>
      </c>
      <c r="K156" s="58" t="s">
        <v>46</v>
      </c>
      <c r="L156" s="58"/>
      <c r="M156" s="5"/>
      <c r="N156" s="5"/>
      <c r="O156" s="5"/>
      <c r="P156" s="5"/>
      <c r="Q156" s="1"/>
    </row>
    <row r="157" spans="1:17" ht="19.5" customHeight="1" thickBot="1" x14ac:dyDescent="0.3">
      <c r="A157" s="1"/>
      <c r="C157" s="5"/>
      <c r="D157" s="23">
        <v>2</v>
      </c>
      <c r="E157" s="175" t="str">
        <f>+'[1]ACUM-MAYO'!A163</f>
        <v>FUNDAMENTAL</v>
      </c>
      <c r="F157" s="176"/>
      <c r="G157" s="176"/>
      <c r="H157" s="177"/>
      <c r="I157" s="51">
        <v>2</v>
      </c>
      <c r="J157" s="25">
        <f>I157/I161</f>
        <v>0.15384615384615385</v>
      </c>
      <c r="K157" s="58"/>
      <c r="L157" s="58"/>
      <c r="M157" s="5"/>
      <c r="N157" s="5"/>
      <c r="O157" s="5"/>
      <c r="P157" s="5"/>
      <c r="Q157" s="1"/>
    </row>
    <row r="158" spans="1:17" ht="15.75" thickBot="1" x14ac:dyDescent="0.3">
      <c r="A158" s="1"/>
      <c r="C158" s="5"/>
      <c r="D158" s="127">
        <v>4</v>
      </c>
      <c r="E158" s="175" t="str">
        <f>+'[1]ACUM-MAYO'!A165</f>
        <v>RESERVADA</v>
      </c>
      <c r="F158" s="176"/>
      <c r="G158" s="176"/>
      <c r="H158" s="177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.75" thickBot="1" x14ac:dyDescent="0.3">
      <c r="A159" s="1"/>
      <c r="C159" s="5"/>
      <c r="D159" s="23">
        <v>3</v>
      </c>
      <c r="E159" s="175" t="s">
        <v>27</v>
      </c>
      <c r="F159" s="176"/>
      <c r="G159" s="176"/>
      <c r="H159" s="177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.75" thickBot="1" x14ac:dyDescent="0.3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5" thickBot="1" x14ac:dyDescent="0.3">
      <c r="A161" s="1"/>
      <c r="C161" s="5"/>
      <c r="D161" s="15"/>
      <c r="E161" s="30"/>
      <c r="F161" s="30"/>
      <c r="G161" s="30"/>
      <c r="H161" s="52" t="s">
        <v>5</v>
      </c>
      <c r="I161" s="11">
        <f>SUM(I156:I160)</f>
        <v>13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25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75" x14ac:dyDescent="0.25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25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25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25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25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25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25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25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25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25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25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25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25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25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25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25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25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25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25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25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.75" thickBot="1" x14ac:dyDescent="0.3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9.5" thickBot="1" x14ac:dyDescent="0.3">
      <c r="A184" s="1"/>
      <c r="C184" s="5"/>
      <c r="D184" s="178" t="s">
        <v>21</v>
      </c>
      <c r="E184" s="179"/>
      <c r="F184" s="179"/>
      <c r="G184" s="179"/>
      <c r="H184" s="179"/>
      <c r="I184" s="179"/>
      <c r="J184" s="180"/>
      <c r="K184" s="128"/>
      <c r="L184" s="128"/>
      <c r="M184" s="5"/>
      <c r="N184" s="5"/>
      <c r="O184" s="5"/>
      <c r="P184" s="5"/>
      <c r="Q184" s="1"/>
    </row>
    <row r="185" spans="1:17" ht="15.75" thickBot="1" x14ac:dyDescent="0.3">
      <c r="A185" s="1"/>
      <c r="C185" s="5"/>
      <c r="D185" s="23">
        <v>1</v>
      </c>
      <c r="E185" s="175" t="str">
        <f>+'[1]ACUM-MAYO'!A173</f>
        <v>ECONOMICA ADMINISTRATIVA</v>
      </c>
      <c r="F185" s="176"/>
      <c r="G185" s="176"/>
      <c r="H185" s="177"/>
      <c r="I185" s="51">
        <v>13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">
      <c r="A186" s="1"/>
      <c r="C186" s="5"/>
      <c r="D186" s="23">
        <v>2</v>
      </c>
      <c r="E186" s="175" t="str">
        <f>+'[1]ACUM-MAYO'!A174</f>
        <v>TRAMITE</v>
      </c>
      <c r="F186" s="176"/>
      <c r="G186" s="176"/>
      <c r="H186" s="177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">
      <c r="A187" s="1"/>
      <c r="C187" s="5"/>
      <c r="D187" s="23">
        <v>3</v>
      </c>
      <c r="E187" s="175" t="str">
        <f>+'[1]ACUM-MAYO'!A175</f>
        <v>SERV. PUB.</v>
      </c>
      <c r="F187" s="176"/>
      <c r="G187" s="176"/>
      <c r="H187" s="177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.75" thickBot="1" x14ac:dyDescent="0.3">
      <c r="A188" s="1"/>
      <c r="C188" s="5"/>
      <c r="D188" s="23">
        <v>4</v>
      </c>
      <c r="E188" s="175" t="str">
        <f>+'[1]ACUM-MAYO'!A176</f>
        <v>LEGAL</v>
      </c>
      <c r="F188" s="176"/>
      <c r="G188" s="176"/>
      <c r="H188" s="177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5" thickBot="1" x14ac:dyDescent="0.3">
      <c r="A190" s="1"/>
      <c r="C190" s="5"/>
      <c r="D190" s="15"/>
      <c r="E190" s="15"/>
      <c r="F190" s="15"/>
      <c r="G190" s="15"/>
      <c r="H190" s="18" t="s">
        <v>5</v>
      </c>
      <c r="I190" s="11">
        <f>SUM(I185:I188)</f>
        <v>13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25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75" x14ac:dyDescent="0.25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25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25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25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25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25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25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25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25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25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25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25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25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25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25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25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25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25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.75" thickBot="1" x14ac:dyDescent="0.3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9.5" thickBot="1" x14ac:dyDescent="0.3">
      <c r="A211" s="1"/>
      <c r="C211" s="5"/>
      <c r="D211" s="178" t="s">
        <v>22</v>
      </c>
      <c r="E211" s="179"/>
      <c r="F211" s="179"/>
      <c r="G211" s="179"/>
      <c r="H211" s="179"/>
      <c r="I211" s="179"/>
      <c r="J211" s="180"/>
      <c r="K211" s="128"/>
      <c r="L211" s="128"/>
      <c r="M211" s="5"/>
      <c r="N211" s="5"/>
      <c r="O211" s="5"/>
      <c r="P211" s="5"/>
      <c r="Q211" s="1"/>
    </row>
    <row r="212" spans="1:17" ht="15.75" thickBot="1" x14ac:dyDescent="0.3">
      <c r="A212" s="1"/>
      <c r="C212" s="5"/>
      <c r="D212" s="23">
        <v>1</v>
      </c>
      <c r="E212" s="38" t="str">
        <f>+'[1]ACUM-MAYO'!A186</f>
        <v>INFOMEX</v>
      </c>
      <c r="F212" s="39"/>
      <c r="G212" s="39"/>
      <c r="H212" s="40"/>
      <c r="I212" s="51">
        <v>2</v>
      </c>
      <c r="J212" s="33">
        <f>I212/I217</f>
        <v>0.15384615384615385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11</v>
      </c>
      <c r="J213" s="33">
        <f>I213/I217</f>
        <v>0.84615384615384615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">
      <c r="A215" s="1"/>
      <c r="C215" s="5"/>
      <c r="D215" s="23">
        <v>4</v>
      </c>
      <c r="E215" s="38" t="str">
        <f>+'[1]ACUM-MAYO'!A189</f>
        <v>LISTAS</v>
      </c>
      <c r="F215" s="39"/>
      <c r="G215" s="123"/>
      <c r="H215" s="124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">
      <c r="A217" s="1"/>
      <c r="C217" s="5"/>
      <c r="D217" s="15"/>
      <c r="E217" s="30"/>
      <c r="F217" s="30"/>
      <c r="G217" s="30"/>
      <c r="H217" s="18" t="s">
        <v>5</v>
      </c>
      <c r="I217" s="11">
        <f>SUM(I212:I216)</f>
        <v>13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25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75" x14ac:dyDescent="0.25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25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25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25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25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25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25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25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25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25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25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25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25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25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25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25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25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25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.75" thickBot="1" x14ac:dyDescent="0.3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9.5" thickBot="1" x14ac:dyDescent="0.3">
      <c r="A238" s="1"/>
      <c r="C238" s="5"/>
      <c r="D238" s="186" t="s">
        <v>30</v>
      </c>
      <c r="E238" s="187"/>
      <c r="F238" s="187"/>
      <c r="G238" s="188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">
      <c r="A239" s="1"/>
      <c r="C239" s="5"/>
      <c r="D239" s="10">
        <v>1</v>
      </c>
      <c r="E239" s="182" t="s">
        <v>31</v>
      </c>
      <c r="F239" s="183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">
      <c r="A240" s="1"/>
      <c r="C240" s="44"/>
      <c r="D240" s="10">
        <v>2</v>
      </c>
      <c r="E240" s="182" t="s">
        <v>32</v>
      </c>
      <c r="F240" s="183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">
      <c r="A241" s="1"/>
      <c r="C241" s="45"/>
      <c r="D241" s="10">
        <v>3</v>
      </c>
      <c r="E241" s="182" t="s">
        <v>33</v>
      </c>
      <c r="F241" s="183"/>
      <c r="G241" s="62">
        <v>1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">
      <c r="A242" s="1"/>
      <c r="C242" s="45"/>
      <c r="D242" s="10">
        <v>4</v>
      </c>
      <c r="E242" s="182" t="s">
        <v>34</v>
      </c>
      <c r="F242" s="183"/>
      <c r="G242" s="62">
        <v>3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">
      <c r="A243" s="1"/>
      <c r="C243" s="45"/>
      <c r="D243" s="10">
        <v>4</v>
      </c>
      <c r="E243" s="182" t="s">
        <v>35</v>
      </c>
      <c r="F243" s="183"/>
      <c r="G243" s="62">
        <v>2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">
      <c r="A244" s="1"/>
      <c r="C244" s="45"/>
      <c r="D244" s="10">
        <v>5</v>
      </c>
      <c r="E244" s="182" t="s">
        <v>36</v>
      </c>
      <c r="F244" s="183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">
      <c r="A245" s="1"/>
      <c r="C245" s="45"/>
      <c r="D245" s="10">
        <v>6</v>
      </c>
      <c r="E245" s="182" t="s">
        <v>37</v>
      </c>
      <c r="F245" s="183"/>
      <c r="G245" s="62">
        <v>0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">
      <c r="A246" s="1"/>
      <c r="C246" s="45"/>
      <c r="D246" s="10">
        <v>7</v>
      </c>
      <c r="E246" s="182" t="s">
        <v>38</v>
      </c>
      <c r="F246" s="183"/>
      <c r="G246" s="62">
        <v>5</v>
      </c>
      <c r="H246" s="5"/>
      <c r="I246" s="181"/>
      <c r="J246" s="181"/>
      <c r="K246" s="125"/>
      <c r="L246" s="125"/>
      <c r="M246" s="5"/>
      <c r="N246" s="5"/>
      <c r="O246" s="5"/>
      <c r="P246" s="1"/>
      <c r="Q246" s="47"/>
    </row>
    <row r="247" spans="1:17" ht="15.75" customHeight="1" thickBot="1" x14ac:dyDescent="0.3">
      <c r="A247" s="1"/>
      <c r="C247" s="45"/>
      <c r="D247" s="10">
        <v>8</v>
      </c>
      <c r="E247" s="115" t="s">
        <v>43</v>
      </c>
      <c r="F247" s="114"/>
      <c r="G247" s="63">
        <v>1</v>
      </c>
      <c r="H247" s="5"/>
      <c r="I247" s="125"/>
      <c r="J247" s="125"/>
      <c r="K247" s="125"/>
      <c r="L247" s="125"/>
      <c r="M247" s="5"/>
      <c r="N247" s="5"/>
      <c r="O247" s="5"/>
      <c r="P247" s="1"/>
      <c r="Q247" s="47"/>
    </row>
    <row r="248" spans="1:17" ht="15.75" customHeight="1" thickBot="1" x14ac:dyDescent="0.3">
      <c r="A248" s="1"/>
      <c r="C248" s="45"/>
      <c r="D248" s="10">
        <v>9</v>
      </c>
      <c r="E248" s="115" t="s">
        <v>39</v>
      </c>
      <c r="F248" s="114"/>
      <c r="G248" s="63">
        <v>0</v>
      </c>
      <c r="H248" s="5"/>
      <c r="I248" s="125"/>
      <c r="J248" s="125"/>
      <c r="K248" s="125"/>
      <c r="L248" s="125"/>
      <c r="M248" s="5"/>
      <c r="N248" s="5"/>
      <c r="O248" s="5"/>
      <c r="P248" s="1"/>
      <c r="Q248" s="47"/>
    </row>
    <row r="249" spans="1:17" ht="15.75" customHeight="1" thickBot="1" x14ac:dyDescent="0.3">
      <c r="A249" s="1"/>
      <c r="D249" s="10">
        <v>10</v>
      </c>
      <c r="E249" s="184" t="s">
        <v>44</v>
      </c>
      <c r="F249" s="185"/>
      <c r="G249" s="63">
        <v>0</v>
      </c>
      <c r="P249" s="1"/>
      <c r="Q249" s="47"/>
    </row>
    <row r="250" spans="1:17" ht="15.75" customHeight="1" thickBot="1" x14ac:dyDescent="0.3">
      <c r="A250" s="1"/>
      <c r="C250" s="45"/>
      <c r="D250" s="5"/>
      <c r="E250" s="171" t="s">
        <v>5</v>
      </c>
      <c r="F250" s="172"/>
      <c r="G250" s="64">
        <f>SUM(G239:G249)</f>
        <v>12</v>
      </c>
      <c r="H250" s="5"/>
      <c r="I250" s="5"/>
      <c r="J250" s="5"/>
      <c r="K250" s="5"/>
      <c r="L250" s="5"/>
      <c r="M250" s="5"/>
      <c r="N250" s="5"/>
      <c r="O250" s="5"/>
      <c r="P250" s="1"/>
      <c r="Q250" s="47"/>
    </row>
    <row r="251" spans="1:17" ht="15.75" customHeight="1" thickBot="1" x14ac:dyDescent="0.3">
      <c r="A251" s="1"/>
      <c r="C251" s="4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">
      <c r="A252" s="1"/>
      <c r="B252" s="173" t="s">
        <v>40</v>
      </c>
      <c r="C252" s="174"/>
      <c r="D252" s="174"/>
      <c r="E252" s="174"/>
      <c r="F252" s="174"/>
      <c r="G252" s="174"/>
      <c r="H252" s="174"/>
      <c r="I252" s="174"/>
      <c r="J252" s="174"/>
      <c r="K252" s="174"/>
      <c r="L252" s="174"/>
      <c r="M252" s="174"/>
      <c r="N252" s="174"/>
      <c r="O252" s="174"/>
      <c r="P252" s="1"/>
      <c r="Q252" s="47"/>
    </row>
    <row r="253" spans="1:17" ht="15.75" customHeight="1" x14ac:dyDescent="0.25">
      <c r="A253" s="1"/>
      <c r="C253" s="4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1"/>
      <c r="Q253" s="47"/>
    </row>
    <row r="254" spans="1:17" ht="15.75" customHeight="1" x14ac:dyDescent="0.25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25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25">
      <c r="A256" s="1"/>
      <c r="C256" s="45"/>
      <c r="D256" s="5"/>
      <c r="E256" s="5"/>
      <c r="F256" s="5"/>
      <c r="G256" s="5"/>
      <c r="H256" s="16"/>
      <c r="I256" s="15"/>
      <c r="J256" s="15"/>
      <c r="K256" s="15"/>
      <c r="L256" s="15"/>
      <c r="M256" s="5"/>
      <c r="N256" s="5"/>
      <c r="O256" s="5"/>
      <c r="P256" s="1"/>
      <c r="Q256" s="47"/>
    </row>
    <row r="257" spans="1:17" x14ac:dyDescent="0.25">
      <c r="A257" s="1"/>
      <c r="C257" s="44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1"/>
    </row>
    <row r="258" spans="1:17" s="16" customFormat="1" ht="15.75" x14ac:dyDescent="0.25">
      <c r="A258" s="14"/>
      <c r="B258" s="15"/>
      <c r="C258" s="15"/>
      <c r="D258" s="5"/>
      <c r="E258" s="5"/>
      <c r="F258" s="5"/>
      <c r="G258" s="5"/>
      <c r="H258" s="5"/>
      <c r="I258" s="5"/>
      <c r="J258" s="5"/>
      <c r="K258" s="5"/>
      <c r="L258" s="5"/>
      <c r="M258" s="15"/>
      <c r="N258" s="15"/>
      <c r="O258" s="15"/>
      <c r="P258" s="15"/>
      <c r="Q258" s="14"/>
    </row>
    <row r="259" spans="1:17" x14ac:dyDescent="0.25">
      <c r="A259" s="1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1"/>
    </row>
    <row r="260" spans="1:17" ht="15.75" thickBot="1" x14ac:dyDescent="0.3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24" customHeight="1" thickBot="1" x14ac:dyDescent="0.3">
      <c r="A261" s="1"/>
      <c r="P261" s="48"/>
      <c r="Q261" s="46"/>
    </row>
    <row r="262" spans="1:17" x14ac:dyDescent="0.25">
      <c r="A262" s="1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1"/>
    </row>
    <row r="263" spans="1:17" x14ac:dyDescent="0.25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25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25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25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25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25">
      <c r="A268" s="1"/>
      <c r="C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25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25">
      <c r="A270" s="1"/>
      <c r="C270" s="5"/>
      <c r="D270" s="1"/>
      <c r="E270" s="1"/>
      <c r="F270" s="1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25">
      <c r="A271" s="1"/>
      <c r="C271" s="5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25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25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25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25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25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25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25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25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25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25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25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25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25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25">
      <c r="A285" s="1"/>
      <c r="C285" s="5"/>
      <c r="M285" s="5"/>
      <c r="N285" s="5"/>
      <c r="O285" s="5"/>
      <c r="P285" s="5"/>
      <c r="Q285" s="1"/>
    </row>
    <row r="286" spans="1:17" x14ac:dyDescent="0.25">
      <c r="A286" s="1"/>
      <c r="C286" s="5"/>
      <c r="M286" s="5"/>
      <c r="N286" s="5"/>
      <c r="O286" s="5"/>
      <c r="P286" s="5"/>
      <c r="Q286" s="1"/>
    </row>
    <row r="287" spans="1:17" x14ac:dyDescent="0.25">
      <c r="A287" s="1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1"/>
      <c r="Q287" s="1"/>
    </row>
    <row r="288" spans="1:17" x14ac:dyDescent="0.25">
      <c r="A288" s="47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Q288" s="47"/>
    </row>
    <row r="289" spans="1:17" x14ac:dyDescent="0.25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25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25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25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</row>
    <row r="294" spans="1:17" x14ac:dyDescent="0.25">
      <c r="A294" s="66"/>
      <c r="B294" s="66"/>
      <c r="C294" s="66"/>
    </row>
    <row r="295" spans="1:17" x14ac:dyDescent="0.25">
      <c r="A295" s="66"/>
      <c r="B295" s="66"/>
      <c r="C295" s="66"/>
    </row>
    <row r="296" spans="1:17" x14ac:dyDescent="0.25">
      <c r="A296" s="66"/>
      <c r="B296" s="66"/>
      <c r="C296" s="66"/>
    </row>
    <row r="297" spans="1:17" x14ac:dyDescent="0.25">
      <c r="A297" s="66"/>
      <c r="B297" s="66"/>
      <c r="C297" s="66"/>
    </row>
    <row r="298" spans="1:17" x14ac:dyDescent="0.25">
      <c r="A298" s="66"/>
      <c r="B298" s="66"/>
      <c r="C298" s="66"/>
    </row>
    <row r="299" spans="1:17" x14ac:dyDescent="0.25">
      <c r="A299" s="66"/>
      <c r="B299" s="66"/>
      <c r="C299" s="66"/>
    </row>
    <row r="300" spans="1:17" x14ac:dyDescent="0.25">
      <c r="A300" s="66"/>
      <c r="B300" s="66"/>
      <c r="C300" s="66"/>
    </row>
  </sheetData>
  <mergeCells count="58">
    <mergeCell ref="J50:L50"/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  <mergeCell ref="E98:H98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95:J95"/>
    <mergeCell ref="E156:H156"/>
    <mergeCell ref="D105:J105"/>
    <mergeCell ref="E132:J132"/>
    <mergeCell ref="E133:I133"/>
    <mergeCell ref="E137:J137"/>
    <mergeCell ref="E138:I138"/>
    <mergeCell ref="E142:J142"/>
    <mergeCell ref="E143:I143"/>
    <mergeCell ref="E147:J147"/>
    <mergeCell ref="E148:I148"/>
    <mergeCell ref="E149:I149"/>
    <mergeCell ref="D155:J155"/>
    <mergeCell ref="E240:F240"/>
    <mergeCell ref="E157:H157"/>
    <mergeCell ref="E158:H158"/>
    <mergeCell ref="E159:H159"/>
    <mergeCell ref="D184:J184"/>
    <mergeCell ref="E185:H185"/>
    <mergeCell ref="E186:H186"/>
    <mergeCell ref="E187:H187"/>
    <mergeCell ref="E188:H188"/>
    <mergeCell ref="D211:J211"/>
    <mergeCell ref="D238:G238"/>
    <mergeCell ref="E239:F239"/>
    <mergeCell ref="I246:J246"/>
    <mergeCell ref="E249:F249"/>
    <mergeCell ref="E250:F250"/>
    <mergeCell ref="B252:O252"/>
    <mergeCell ref="E241:F241"/>
    <mergeCell ref="E242:F242"/>
    <mergeCell ref="E243:F243"/>
    <mergeCell ref="E244:F244"/>
    <mergeCell ref="E245:F245"/>
    <mergeCell ref="E246:F246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0"/>
  <sheetViews>
    <sheetView topLeftCell="B1" zoomScale="90" zoomScaleNormal="90" workbookViewId="0">
      <selection activeCell="C238" sqref="C238"/>
    </sheetView>
  </sheetViews>
  <sheetFormatPr baseColWidth="10" defaultRowHeight="15" x14ac:dyDescent="0.25"/>
  <cols>
    <col min="1" max="1" width="3.5703125" customWidth="1"/>
    <col min="2" max="2" width="6.7109375" style="5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25">
      <c r="A13" s="1"/>
      <c r="B13" s="209" t="s">
        <v>29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3"/>
      <c r="Q13" s="1"/>
    </row>
    <row r="14" spans="1:17" ht="43.5" customHeight="1" thickBot="1" x14ac:dyDescent="0.85">
      <c r="A14" s="1"/>
      <c r="B14" s="211" t="s">
        <v>50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4"/>
      <c r="Q14" s="1"/>
    </row>
    <row r="15" spans="1:17" x14ac:dyDescent="0.25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25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25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25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.75" thickBot="1" x14ac:dyDescent="0.3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">
      <c r="A20" s="1"/>
      <c r="C20" s="214" t="s">
        <v>0</v>
      </c>
      <c r="D20" s="215"/>
      <c r="E20" s="215"/>
      <c r="F20" s="216"/>
      <c r="G20" s="67"/>
      <c r="H20" s="214" t="s">
        <v>1</v>
      </c>
      <c r="I20" s="215"/>
      <c r="J20" s="215"/>
      <c r="K20" s="215"/>
      <c r="L20" s="216"/>
      <c r="M20" s="60"/>
      <c r="N20" s="60"/>
      <c r="O20" s="60"/>
      <c r="P20" s="5"/>
      <c r="Q20" s="1"/>
      <c r="R20" s="6"/>
    </row>
    <row r="21" spans="1:18" s="9" customFormat="1" ht="15.75" thickBot="1" x14ac:dyDescent="0.3">
      <c r="A21" s="7"/>
      <c r="B21" s="8"/>
      <c r="C21" s="68" t="s">
        <v>2</v>
      </c>
      <c r="D21" s="69" t="s">
        <v>3</v>
      </c>
      <c r="E21" s="70" t="s">
        <v>4</v>
      </c>
      <c r="F21" s="68" t="s">
        <v>5</v>
      </c>
      <c r="G21" s="71"/>
      <c r="H21" s="70" t="s">
        <v>6</v>
      </c>
      <c r="I21" s="70" t="s">
        <v>7</v>
      </c>
      <c r="J21" s="68" t="s">
        <v>8</v>
      </c>
      <c r="K21" s="68" t="s">
        <v>9</v>
      </c>
      <c r="L21" s="68" t="s">
        <v>5</v>
      </c>
      <c r="M21" s="8"/>
      <c r="N21" s="8"/>
      <c r="O21" s="8"/>
      <c r="P21" s="7"/>
      <c r="Q21" s="7"/>
    </row>
    <row r="22" spans="1:18" ht="16.5" thickBot="1" x14ac:dyDescent="0.35">
      <c r="A22" s="1"/>
      <c r="C22" s="72">
        <v>0</v>
      </c>
      <c r="D22" s="132">
        <v>0</v>
      </c>
      <c r="E22" s="132">
        <v>0</v>
      </c>
      <c r="F22" s="74">
        <f>SUM(C22:E22)</f>
        <v>0</v>
      </c>
      <c r="G22" s="75"/>
      <c r="H22" s="72">
        <v>0</v>
      </c>
      <c r="I22" s="72">
        <v>0</v>
      </c>
      <c r="J22" s="72">
        <v>0</v>
      </c>
      <c r="K22" s="72">
        <v>0</v>
      </c>
      <c r="L22" s="74">
        <v>0</v>
      </c>
      <c r="M22" s="5"/>
      <c r="N22" s="5"/>
      <c r="O22" s="13"/>
      <c r="P22" s="1"/>
      <c r="Q22" s="1"/>
    </row>
    <row r="23" spans="1:18" ht="16.5" thickBot="1" x14ac:dyDescent="0.35">
      <c r="A23" s="1"/>
      <c r="C23" s="76" t="e">
        <f>+C22/F22</f>
        <v>#DIV/0!</v>
      </c>
      <c r="D23" s="77" t="e">
        <f>+D22/F22</f>
        <v>#DIV/0!</v>
      </c>
      <c r="E23" s="78" t="e">
        <f>+E22/F22</f>
        <v>#DIV/0!</v>
      </c>
      <c r="F23" s="79" t="e">
        <f>SUM(C23:E23)</f>
        <v>#DIV/0!</v>
      </c>
      <c r="G23" s="75"/>
      <c r="H23" s="76" t="e">
        <f>+H22/L22</f>
        <v>#DIV/0!</v>
      </c>
      <c r="I23" s="76" t="e">
        <f>+I22/L22</f>
        <v>#DIV/0!</v>
      </c>
      <c r="J23" s="76" t="e">
        <f>+J22/L22</f>
        <v>#DIV/0!</v>
      </c>
      <c r="K23" s="76" t="e">
        <f>+K22/L22</f>
        <v>#DIV/0!</v>
      </c>
      <c r="L23" s="79" t="e">
        <f>SUM(H23:K23)</f>
        <v>#DIV/0!</v>
      </c>
      <c r="M23" s="5"/>
      <c r="N23" s="5"/>
      <c r="O23" s="13"/>
      <c r="P23" s="1"/>
      <c r="Q23" s="1"/>
    </row>
    <row r="24" spans="1:18" x14ac:dyDescent="0.25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25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25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25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25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25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25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25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25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25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25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25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2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25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25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25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25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25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25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25">
      <c r="A43" s="1"/>
      <c r="C43" s="5"/>
      <c r="D43" s="213" t="s">
        <v>10</v>
      </c>
      <c r="E43" s="213"/>
      <c r="F43" s="213"/>
      <c r="G43" s="213"/>
      <c r="H43" s="213"/>
      <c r="I43" s="213"/>
      <c r="J43" s="213"/>
      <c r="K43" s="213"/>
      <c r="L43" s="213"/>
      <c r="M43" s="213"/>
      <c r="N43" s="5"/>
      <c r="O43" s="5"/>
      <c r="P43" s="5"/>
      <c r="Q43" s="1"/>
    </row>
    <row r="44" spans="1:17" ht="16.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89">
        <v>0</v>
      </c>
      <c r="K44" s="190"/>
      <c r="L44" s="191"/>
      <c r="M44" s="84" t="e">
        <f>+$J44/$J61</f>
        <v>#DIV/0!</v>
      </c>
      <c r="N44" s="5"/>
      <c r="O44" s="5"/>
      <c r="P44" s="5"/>
      <c r="Q44" s="1"/>
    </row>
    <row r="45" spans="1:17" ht="16.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92">
        <v>0</v>
      </c>
      <c r="K45" s="193"/>
      <c r="L45" s="194"/>
      <c r="M45" s="76" t="e">
        <f>+$J45/$J61</f>
        <v>#DIV/0!</v>
      </c>
      <c r="N45" s="5"/>
      <c r="O45" s="5"/>
      <c r="P45" s="5"/>
      <c r="Q45" s="1"/>
    </row>
    <row r="46" spans="1:17" ht="16.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92">
        <v>0</v>
      </c>
      <c r="K46" s="193"/>
      <c r="L46" s="194"/>
      <c r="M46" s="76" t="e">
        <f>+$J46/$J61</f>
        <v>#DIV/0!</v>
      </c>
      <c r="N46" s="5"/>
      <c r="O46" s="5"/>
      <c r="P46" s="5"/>
      <c r="Q46" s="1"/>
    </row>
    <row r="47" spans="1:17" ht="16.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92">
        <v>0</v>
      </c>
      <c r="K47" s="193"/>
      <c r="L47" s="194"/>
      <c r="M47" s="76" t="e">
        <f>+$J47/$J61</f>
        <v>#DIV/0!</v>
      </c>
      <c r="N47" s="5"/>
      <c r="O47" s="5"/>
      <c r="P47" s="5"/>
      <c r="Q47" s="1"/>
    </row>
    <row r="48" spans="1:17" ht="16.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92">
        <v>0</v>
      </c>
      <c r="K48" s="193"/>
      <c r="L48" s="194"/>
      <c r="M48" s="76" t="e">
        <f>+$J48/$J61</f>
        <v>#DIV/0!</v>
      </c>
      <c r="N48" s="5"/>
      <c r="O48" s="5"/>
      <c r="P48" s="5"/>
      <c r="Q48" s="1"/>
    </row>
    <row r="49" spans="1:17" ht="16.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92">
        <v>0</v>
      </c>
      <c r="K49" s="193"/>
      <c r="L49" s="194"/>
      <c r="M49" s="76" t="e">
        <f>+$J49/J61</f>
        <v>#DIV/0!</v>
      </c>
      <c r="N49" s="5"/>
      <c r="O49" s="5"/>
      <c r="P49" s="5"/>
      <c r="Q49" s="1"/>
    </row>
    <row r="50" spans="1:17" ht="16.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92">
        <v>0</v>
      </c>
      <c r="K50" s="193"/>
      <c r="L50" s="194"/>
      <c r="M50" s="76" t="e">
        <f>+$J50/J61</f>
        <v>#DIV/0!</v>
      </c>
      <c r="N50" s="5"/>
      <c r="O50" s="5"/>
      <c r="P50" s="5"/>
      <c r="Q50" s="1"/>
    </row>
    <row r="51" spans="1:17" ht="16.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92">
        <v>0</v>
      </c>
      <c r="K51" s="193"/>
      <c r="L51" s="194"/>
      <c r="M51" s="76" t="e">
        <f>+$J51/J61</f>
        <v>#DIV/0!</v>
      </c>
      <c r="N51" s="5"/>
      <c r="O51" s="5"/>
      <c r="P51" s="5"/>
      <c r="Q51" s="1"/>
    </row>
    <row r="52" spans="1:17" ht="16.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92">
        <v>0</v>
      </c>
      <c r="K52" s="193"/>
      <c r="L52" s="194"/>
      <c r="M52" s="76" t="e">
        <f>+J52/J61</f>
        <v>#DIV/0!</v>
      </c>
      <c r="N52" s="5"/>
      <c r="O52" s="5"/>
      <c r="P52" s="5"/>
      <c r="Q52" s="1"/>
    </row>
    <row r="53" spans="1:17" ht="16.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92">
        <v>0</v>
      </c>
      <c r="K53" s="193"/>
      <c r="L53" s="194"/>
      <c r="M53" s="76" t="e">
        <f>+J53/J61</f>
        <v>#DIV/0!</v>
      </c>
      <c r="N53" s="5"/>
      <c r="O53" s="5"/>
      <c r="P53" s="5"/>
      <c r="Q53" s="1"/>
    </row>
    <row r="54" spans="1:17" ht="16.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92">
        <v>0</v>
      </c>
      <c r="K54" s="193"/>
      <c r="L54" s="194"/>
      <c r="M54" s="76" t="e">
        <f>+$J54/J61</f>
        <v>#DIV/0!</v>
      </c>
      <c r="N54" s="5"/>
      <c r="O54" s="5"/>
      <c r="P54" s="5"/>
      <c r="Q54" s="1"/>
    </row>
    <row r="55" spans="1:17" ht="16.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92">
        <v>0</v>
      </c>
      <c r="K55" s="193"/>
      <c r="L55" s="194"/>
      <c r="M55" s="76" t="e">
        <f>+$J55/J61</f>
        <v>#DIV/0!</v>
      </c>
      <c r="N55" s="5"/>
      <c r="O55" s="5"/>
      <c r="P55" s="5"/>
      <c r="Q55" s="1"/>
    </row>
    <row r="56" spans="1:17" ht="16.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92">
        <v>0</v>
      </c>
      <c r="K56" s="193"/>
      <c r="L56" s="194"/>
      <c r="M56" s="76" t="e">
        <f>+$J56/J61</f>
        <v>#DIV/0!</v>
      </c>
      <c r="N56" s="5"/>
      <c r="O56" s="5"/>
      <c r="P56" s="5"/>
      <c r="Q56" s="1"/>
    </row>
    <row r="57" spans="1:17" ht="16.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92">
        <v>0</v>
      </c>
      <c r="K57" s="193"/>
      <c r="L57" s="194"/>
      <c r="M57" s="76" t="e">
        <f>+$J57/J61</f>
        <v>#DIV/0!</v>
      </c>
      <c r="N57" s="5"/>
      <c r="O57" s="5"/>
      <c r="P57" s="5"/>
      <c r="Q57" s="1"/>
    </row>
    <row r="58" spans="1:17" ht="16.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92">
        <v>0</v>
      </c>
      <c r="K58" s="193"/>
      <c r="L58" s="194"/>
      <c r="M58" s="76" t="e">
        <f>+$J58/J61</f>
        <v>#DIV/0!</v>
      </c>
      <c r="N58" s="5"/>
      <c r="O58" s="5"/>
      <c r="P58" s="5"/>
      <c r="Q58" s="1"/>
    </row>
    <row r="59" spans="1:17" ht="16.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92">
        <v>0</v>
      </c>
      <c r="K59" s="193"/>
      <c r="L59" s="194"/>
      <c r="M59" s="76" t="e">
        <f>+J59/J61</f>
        <v>#DIV/0!</v>
      </c>
      <c r="N59" s="5"/>
      <c r="O59" s="5"/>
      <c r="P59" s="5"/>
      <c r="Q59" s="1"/>
    </row>
    <row r="60" spans="1:17" s="16" customFormat="1" ht="16.5" thickBot="1" x14ac:dyDescent="0.3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5" thickBot="1" x14ac:dyDescent="0.3">
      <c r="A61" s="1"/>
      <c r="C61" s="5"/>
      <c r="D61" s="5"/>
      <c r="E61" s="5"/>
      <c r="F61" s="5"/>
      <c r="G61" s="5"/>
      <c r="H61" s="5"/>
      <c r="I61" s="5"/>
      <c r="J61" s="202">
        <f>SUM(J44:J59)</f>
        <v>0</v>
      </c>
      <c r="K61" s="203"/>
      <c r="L61" s="204"/>
      <c r="M61" s="12" t="e">
        <f>SUM(M44:M60)</f>
        <v>#DIV/0!</v>
      </c>
      <c r="N61" s="5"/>
      <c r="O61" s="5"/>
      <c r="P61" s="5"/>
      <c r="Q61" s="1"/>
    </row>
    <row r="62" spans="1:17" x14ac:dyDescent="0.25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25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25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25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25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25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25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25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25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25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25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25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25">
      <c r="A74" s="1"/>
      <c r="C74" s="5"/>
      <c r="D74" s="5"/>
      <c r="E74" s="5"/>
      <c r="F74" s="5"/>
      <c r="G74" s="5"/>
      <c r="H74" s="5"/>
      <c r="I74" s="5"/>
      <c r="J74" s="5" t="s">
        <v>42</v>
      </c>
      <c r="K74" s="5"/>
      <c r="L74" s="5"/>
      <c r="M74" s="5"/>
      <c r="N74" s="5"/>
      <c r="O74" s="5"/>
      <c r="P74" s="5"/>
      <c r="Q74" s="1"/>
    </row>
    <row r="75" spans="1:17" x14ac:dyDescent="0.25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25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25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25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25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25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25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5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25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25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25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25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25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25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25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25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25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25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25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.75" thickBot="1" x14ac:dyDescent="0.3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">
      <c r="A95" s="1"/>
      <c r="C95" s="5"/>
      <c r="D95" s="205" t="s">
        <v>11</v>
      </c>
      <c r="E95" s="206"/>
      <c r="F95" s="206"/>
      <c r="G95" s="206"/>
      <c r="H95" s="206"/>
      <c r="I95" s="206"/>
      <c r="J95" s="207"/>
      <c r="K95" s="133"/>
      <c r="L95" s="133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23</v>
      </c>
      <c r="F96" s="93"/>
      <c r="G96" s="94"/>
      <c r="H96" s="94"/>
      <c r="I96" s="95">
        <v>0</v>
      </c>
      <c r="J96" s="96" t="e">
        <f>+I96/I102</f>
        <v>#DIV/0!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24</v>
      </c>
      <c r="F97" s="98"/>
      <c r="G97" s="94"/>
      <c r="H97" s="94"/>
      <c r="I97" s="99">
        <v>0</v>
      </c>
      <c r="J97" s="96" t="e">
        <f>I97/I102</f>
        <v>#DIV/0!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217" t="s">
        <v>28</v>
      </c>
      <c r="F98" s="218"/>
      <c r="G98" s="218"/>
      <c r="H98" s="219"/>
      <c r="I98" s="99">
        <v>0</v>
      </c>
      <c r="J98" s="96" t="e">
        <f>+I98/I102</f>
        <v>#DIV/0!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25</v>
      </c>
      <c r="F99" s="98"/>
      <c r="G99" s="94"/>
      <c r="H99" s="94"/>
      <c r="I99" s="99">
        <v>0</v>
      </c>
      <c r="J99" s="96" t="e">
        <f>I99/I102</f>
        <v>#DIV/0!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26</v>
      </c>
      <c r="F100" s="98"/>
      <c r="G100" s="94"/>
      <c r="H100" s="94"/>
      <c r="I100" s="95">
        <v>0</v>
      </c>
      <c r="J100" s="100" t="e">
        <f>+I100/I102</f>
        <v>#DIV/0!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5</v>
      </c>
      <c r="I102" s="106">
        <f>SUM(I96:I101)</f>
        <v>0</v>
      </c>
      <c r="J102" s="107" t="e">
        <f>SUM(J96:J101)</f>
        <v>#DIV/0!</v>
      </c>
      <c r="K102" s="54"/>
      <c r="L102" s="54"/>
      <c r="M102" s="5"/>
      <c r="N102" s="5"/>
      <c r="O102" s="5"/>
      <c r="P102" s="5"/>
      <c r="Q102" s="1"/>
    </row>
    <row r="103" spans="1:17" x14ac:dyDescent="0.25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75" x14ac:dyDescent="0.25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.75" x14ac:dyDescent="0.25">
      <c r="A105" s="1"/>
      <c r="C105" s="5"/>
      <c r="D105" s="208"/>
      <c r="E105" s="208"/>
      <c r="F105" s="208"/>
      <c r="G105" s="208"/>
      <c r="H105" s="208"/>
      <c r="I105" s="208"/>
      <c r="J105" s="208"/>
      <c r="K105" s="133"/>
      <c r="L105" s="133"/>
      <c r="M105" s="5"/>
      <c r="N105" s="5"/>
      <c r="O105" s="5"/>
      <c r="P105" s="5"/>
      <c r="Q105" s="1"/>
    </row>
    <row r="106" spans="1:17" x14ac:dyDescent="0.25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25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25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25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25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25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25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25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25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12</v>
      </c>
      <c r="P114" s="5"/>
      <c r="Q114" s="1"/>
    </row>
    <row r="115" spans="1:17" x14ac:dyDescent="0.25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25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25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25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25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25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25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25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25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25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25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25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25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25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25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25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.75" thickBot="1" x14ac:dyDescent="0.3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9.5" thickBot="1" x14ac:dyDescent="0.3">
      <c r="A132" s="1"/>
      <c r="C132" s="5"/>
      <c r="D132" s="5"/>
      <c r="E132" s="178" t="s">
        <v>13</v>
      </c>
      <c r="F132" s="179"/>
      <c r="G132" s="179"/>
      <c r="H132" s="179"/>
      <c r="I132" s="179"/>
      <c r="J132" s="180"/>
      <c r="K132" s="133"/>
      <c r="L132" s="133"/>
      <c r="M132" s="5"/>
      <c r="N132" s="5"/>
      <c r="O132" s="5"/>
      <c r="P132" s="5"/>
      <c r="Q132" s="1"/>
    </row>
    <row r="133" spans="1:17" ht="15.75" thickBot="1" x14ac:dyDescent="0.3">
      <c r="A133" s="1"/>
      <c r="C133" s="5"/>
      <c r="D133" s="5"/>
      <c r="E133" s="195" t="s">
        <v>14</v>
      </c>
      <c r="F133" s="196"/>
      <c r="G133" s="196"/>
      <c r="H133" s="196"/>
      <c r="I133" s="197"/>
      <c r="J133" s="20">
        <v>0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">
      <c r="A134" s="1"/>
      <c r="C134" s="5"/>
      <c r="D134" s="5"/>
      <c r="E134" s="5"/>
      <c r="F134" s="5"/>
      <c r="G134" s="5"/>
      <c r="H134" s="5"/>
      <c r="I134" s="21" t="s">
        <v>5</v>
      </c>
      <c r="J134" s="11">
        <f>SUM(J133)</f>
        <v>0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25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.75" thickBot="1" x14ac:dyDescent="0.3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9.5" thickBot="1" x14ac:dyDescent="0.3">
      <c r="A137" s="1"/>
      <c r="C137" s="5"/>
      <c r="D137" s="5"/>
      <c r="E137" s="178" t="s">
        <v>15</v>
      </c>
      <c r="F137" s="179"/>
      <c r="G137" s="179"/>
      <c r="H137" s="179"/>
      <c r="I137" s="179"/>
      <c r="J137" s="180"/>
      <c r="K137" s="133"/>
      <c r="L137" s="133"/>
      <c r="M137" s="5"/>
      <c r="N137" s="5"/>
      <c r="O137" s="5"/>
      <c r="P137" s="5"/>
      <c r="Q137" s="1"/>
    </row>
    <row r="138" spans="1:17" ht="15.75" thickBot="1" x14ac:dyDescent="0.3">
      <c r="A138" s="1"/>
      <c r="C138" s="5"/>
      <c r="D138" s="5"/>
      <c r="E138" s="195" t="s">
        <v>16</v>
      </c>
      <c r="F138" s="196"/>
      <c r="G138" s="196"/>
      <c r="H138" s="196"/>
      <c r="I138" s="197"/>
      <c r="J138" s="22">
        <v>113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">
      <c r="A139" s="1"/>
      <c r="C139" s="5"/>
      <c r="D139" s="5"/>
      <c r="E139" s="5"/>
      <c r="F139" s="5"/>
      <c r="G139" s="5"/>
      <c r="H139" s="5"/>
      <c r="I139" s="21" t="s">
        <v>5</v>
      </c>
      <c r="J139" s="11">
        <f>SUM(J138)</f>
        <v>113</v>
      </c>
      <c r="K139" s="56"/>
      <c r="L139" s="56"/>
      <c r="M139" s="5"/>
      <c r="N139" s="5"/>
      <c r="O139" s="5"/>
      <c r="P139" s="5"/>
      <c r="Q139" s="1"/>
    </row>
    <row r="140" spans="1:17" x14ac:dyDescent="0.25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.75" thickBot="1" x14ac:dyDescent="0.3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9.5" thickBot="1" x14ac:dyDescent="0.3">
      <c r="A142" s="1"/>
      <c r="C142" s="5"/>
      <c r="D142" s="5"/>
      <c r="E142" s="186" t="s">
        <v>17</v>
      </c>
      <c r="F142" s="198"/>
      <c r="G142" s="198"/>
      <c r="H142" s="198"/>
      <c r="I142" s="198"/>
      <c r="J142" s="188"/>
      <c r="K142" s="57"/>
      <c r="L142" s="57"/>
      <c r="M142" s="5"/>
      <c r="N142" s="5"/>
      <c r="O142" s="5"/>
      <c r="P142" s="5"/>
      <c r="Q142" s="1"/>
    </row>
    <row r="143" spans="1:17" ht="15.75" thickBot="1" x14ac:dyDescent="0.3">
      <c r="A143" s="1"/>
      <c r="C143" s="5"/>
      <c r="D143" s="5"/>
      <c r="E143" s="195" t="s">
        <v>18</v>
      </c>
      <c r="F143" s="196"/>
      <c r="G143" s="196"/>
      <c r="H143" s="196"/>
      <c r="I143" s="197"/>
      <c r="J143" s="22">
        <v>0</v>
      </c>
      <c r="K143" s="35"/>
      <c r="L143" s="35"/>
      <c r="M143" s="5"/>
      <c r="N143" s="5"/>
      <c r="O143" s="5"/>
      <c r="P143" s="5"/>
      <c r="Q143" s="1"/>
    </row>
    <row r="144" spans="1:17" ht="16.5" thickBot="1" x14ac:dyDescent="0.3">
      <c r="A144" s="1"/>
      <c r="C144" s="5"/>
      <c r="D144" s="5"/>
      <c r="E144" s="5"/>
      <c r="F144" s="5"/>
      <c r="G144" s="5"/>
      <c r="H144" s="5"/>
      <c r="I144" s="21" t="s">
        <v>5</v>
      </c>
      <c r="J144" s="11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25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.75" thickBot="1" x14ac:dyDescent="0.3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9.5" thickBot="1" x14ac:dyDescent="0.3">
      <c r="A147" s="1"/>
      <c r="C147" s="5"/>
      <c r="D147" s="5"/>
      <c r="E147" s="186" t="s">
        <v>41</v>
      </c>
      <c r="F147" s="198"/>
      <c r="G147" s="198"/>
      <c r="H147" s="198"/>
      <c r="I147" s="198"/>
      <c r="J147" s="188"/>
      <c r="K147" s="57"/>
      <c r="L147" s="57"/>
      <c r="M147" s="5"/>
      <c r="N147" s="5"/>
      <c r="O147" s="5"/>
      <c r="P147" s="5"/>
      <c r="Q147" s="1"/>
    </row>
    <row r="148" spans="1:17" ht="15.75" thickBot="1" x14ac:dyDescent="0.3">
      <c r="A148" s="1"/>
      <c r="C148" s="5"/>
      <c r="D148" s="5"/>
      <c r="E148" s="199" t="s">
        <v>19</v>
      </c>
      <c r="F148" s="200"/>
      <c r="G148" s="200"/>
      <c r="H148" s="200"/>
      <c r="I148" s="201"/>
      <c r="J148" s="22">
        <v>0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">
      <c r="A149" s="1"/>
      <c r="C149" s="5"/>
      <c r="D149" s="5"/>
      <c r="E149" s="220" t="s">
        <v>45</v>
      </c>
      <c r="F149" s="221"/>
      <c r="G149" s="221"/>
      <c r="H149" s="221"/>
      <c r="I149" s="222"/>
      <c r="J149" s="111">
        <v>0</v>
      </c>
      <c r="K149" s="35"/>
      <c r="L149" s="35"/>
      <c r="M149" s="5"/>
      <c r="N149" s="5"/>
      <c r="O149" s="5"/>
      <c r="P149" s="5"/>
      <c r="Q149" s="1"/>
    </row>
    <row r="150" spans="1:17" ht="16.5" thickBot="1" x14ac:dyDescent="0.3">
      <c r="A150" s="1"/>
      <c r="C150" s="5"/>
      <c r="D150" s="5"/>
      <c r="E150" s="66"/>
      <c r="F150" s="66"/>
      <c r="G150" s="66"/>
      <c r="H150" s="66"/>
      <c r="I150" s="112" t="s">
        <v>5</v>
      </c>
      <c r="J150" s="11">
        <f>SUM(J148:J149)</f>
        <v>0</v>
      </c>
      <c r="K150" s="56"/>
      <c r="L150" s="56"/>
      <c r="M150" s="5"/>
      <c r="N150" s="5"/>
      <c r="O150" s="5"/>
      <c r="P150" s="5"/>
      <c r="Q150" s="1"/>
    </row>
    <row r="151" spans="1:17" x14ac:dyDescent="0.25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25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25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.75" thickBot="1" x14ac:dyDescent="0.3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9.5" thickBot="1" x14ac:dyDescent="0.3">
      <c r="A155" s="1"/>
      <c r="C155" s="5"/>
      <c r="D155" s="178" t="s">
        <v>20</v>
      </c>
      <c r="E155" s="179"/>
      <c r="F155" s="179"/>
      <c r="G155" s="179"/>
      <c r="H155" s="179"/>
      <c r="I155" s="179"/>
      <c r="J155" s="180"/>
      <c r="K155" s="133"/>
      <c r="L155" s="133"/>
      <c r="M155" s="5"/>
      <c r="N155" s="5"/>
      <c r="O155" s="5"/>
      <c r="P155" s="5"/>
      <c r="Q155" s="1"/>
    </row>
    <row r="156" spans="1:17" ht="15.75" thickBot="1" x14ac:dyDescent="0.3">
      <c r="A156" s="1"/>
      <c r="C156" s="5"/>
      <c r="D156" s="23">
        <v>1</v>
      </c>
      <c r="E156" s="175" t="str">
        <f>+'[1]ACUM-MAYO'!A162</f>
        <v>ORDINARIA</v>
      </c>
      <c r="F156" s="176"/>
      <c r="G156" s="176"/>
      <c r="H156" s="177"/>
      <c r="I156" s="51">
        <v>0</v>
      </c>
      <c r="J156" s="24" t="e">
        <f>I156/I161</f>
        <v>#DIV/0!</v>
      </c>
      <c r="K156" s="58" t="s">
        <v>46</v>
      </c>
      <c r="L156" s="58"/>
      <c r="M156" s="5"/>
      <c r="N156" s="5"/>
      <c r="O156" s="5"/>
      <c r="P156" s="5"/>
      <c r="Q156" s="1"/>
    </row>
    <row r="157" spans="1:17" ht="19.5" customHeight="1" thickBot="1" x14ac:dyDescent="0.3">
      <c r="A157" s="1"/>
      <c r="C157" s="5"/>
      <c r="D157" s="23">
        <v>2</v>
      </c>
      <c r="E157" s="175" t="str">
        <f>+'[1]ACUM-MAYO'!A163</f>
        <v>FUNDAMENTAL</v>
      </c>
      <c r="F157" s="176"/>
      <c r="G157" s="176"/>
      <c r="H157" s="177"/>
      <c r="I157" s="51">
        <v>0</v>
      </c>
      <c r="J157" s="25" t="e">
        <f>I157/I161</f>
        <v>#DIV/0!</v>
      </c>
      <c r="K157" s="58"/>
      <c r="L157" s="58"/>
      <c r="M157" s="5"/>
      <c r="N157" s="5"/>
      <c r="O157" s="5"/>
      <c r="P157" s="5"/>
      <c r="Q157" s="1"/>
    </row>
    <row r="158" spans="1:17" ht="15.75" thickBot="1" x14ac:dyDescent="0.3">
      <c r="A158" s="1"/>
      <c r="C158" s="5"/>
      <c r="D158" s="129">
        <v>4</v>
      </c>
      <c r="E158" s="175" t="str">
        <f>+'[1]ACUM-MAYO'!A165</f>
        <v>RESERVADA</v>
      </c>
      <c r="F158" s="176"/>
      <c r="G158" s="176"/>
      <c r="H158" s="177"/>
      <c r="I158" s="51">
        <v>0</v>
      </c>
      <c r="J158" s="25" t="e">
        <f>I158/I161</f>
        <v>#DIV/0!</v>
      </c>
      <c r="K158" s="58"/>
      <c r="L158" s="58"/>
      <c r="M158" s="5"/>
      <c r="N158" s="5"/>
      <c r="O158" s="5"/>
      <c r="P158" s="5"/>
      <c r="Q158" s="1"/>
    </row>
    <row r="159" spans="1:17" ht="15.75" thickBot="1" x14ac:dyDescent="0.3">
      <c r="A159" s="1"/>
      <c r="C159" s="5"/>
      <c r="D159" s="23">
        <v>3</v>
      </c>
      <c r="E159" s="175" t="s">
        <v>27</v>
      </c>
      <c r="F159" s="176"/>
      <c r="G159" s="176"/>
      <c r="H159" s="177"/>
      <c r="I159" s="51">
        <v>0</v>
      </c>
      <c r="J159" s="27" t="e">
        <f>I159/I161</f>
        <v>#DIV/0!</v>
      </c>
      <c r="K159" s="58"/>
      <c r="L159" s="58"/>
      <c r="M159" s="5"/>
      <c r="N159" s="5"/>
      <c r="O159" s="5"/>
      <c r="P159" s="5"/>
      <c r="Q159" s="1"/>
    </row>
    <row r="160" spans="1:17" ht="15.75" thickBot="1" x14ac:dyDescent="0.3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5" thickBot="1" x14ac:dyDescent="0.3">
      <c r="A161" s="1"/>
      <c r="C161" s="5"/>
      <c r="D161" s="15"/>
      <c r="E161" s="30"/>
      <c r="F161" s="30"/>
      <c r="G161" s="30"/>
      <c r="H161" s="52" t="s">
        <v>5</v>
      </c>
      <c r="I161" s="11">
        <f>SUM(I156:I160)</f>
        <v>0</v>
      </c>
      <c r="J161" s="31" t="e">
        <f>SUM(J156:J159)</f>
        <v>#DIV/0!</v>
      </c>
      <c r="K161" s="59"/>
      <c r="L161" s="59"/>
      <c r="M161" s="5"/>
      <c r="N161" s="5"/>
      <c r="O161" s="5"/>
      <c r="P161" s="5"/>
      <c r="Q161" s="1"/>
    </row>
    <row r="162" spans="1:17" x14ac:dyDescent="0.25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75" x14ac:dyDescent="0.25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25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25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25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25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25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25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25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25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25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25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25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25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25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25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25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25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25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25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25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.75" thickBot="1" x14ac:dyDescent="0.3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9.5" thickBot="1" x14ac:dyDescent="0.3">
      <c r="A184" s="1"/>
      <c r="C184" s="5"/>
      <c r="D184" s="178" t="s">
        <v>21</v>
      </c>
      <c r="E184" s="179"/>
      <c r="F184" s="179"/>
      <c r="G184" s="179"/>
      <c r="H184" s="179"/>
      <c r="I184" s="179"/>
      <c r="J184" s="180"/>
      <c r="K184" s="133"/>
      <c r="L184" s="133"/>
      <c r="M184" s="5"/>
      <c r="N184" s="5"/>
      <c r="O184" s="5"/>
      <c r="P184" s="5"/>
      <c r="Q184" s="1"/>
    </row>
    <row r="185" spans="1:17" ht="15.75" thickBot="1" x14ac:dyDescent="0.3">
      <c r="A185" s="1"/>
      <c r="C185" s="5"/>
      <c r="D185" s="23">
        <v>1</v>
      </c>
      <c r="E185" s="175" t="str">
        <f>+'[1]ACUM-MAYO'!A173</f>
        <v>ECONOMICA ADMINISTRATIVA</v>
      </c>
      <c r="F185" s="176"/>
      <c r="G185" s="176"/>
      <c r="H185" s="177"/>
      <c r="I185" s="51">
        <v>0</v>
      </c>
      <c r="J185" s="33" t="e">
        <f>I185/I190</f>
        <v>#DIV/0!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">
      <c r="A186" s="1"/>
      <c r="C186" s="5"/>
      <c r="D186" s="23">
        <v>2</v>
      </c>
      <c r="E186" s="175" t="str">
        <f>+'[1]ACUM-MAYO'!A174</f>
        <v>TRAMITE</v>
      </c>
      <c r="F186" s="176"/>
      <c r="G186" s="176"/>
      <c r="H186" s="177"/>
      <c r="I186" s="51">
        <v>0</v>
      </c>
      <c r="J186" s="17" t="e">
        <f>I186/I190</f>
        <v>#DIV/0!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">
      <c r="A187" s="1"/>
      <c r="C187" s="5"/>
      <c r="D187" s="23">
        <v>3</v>
      </c>
      <c r="E187" s="175" t="str">
        <f>+'[1]ACUM-MAYO'!A175</f>
        <v>SERV. PUB.</v>
      </c>
      <c r="F187" s="176"/>
      <c r="G187" s="176"/>
      <c r="H187" s="177"/>
      <c r="I187" s="51">
        <v>0</v>
      </c>
      <c r="J187" s="17" t="e">
        <f>I187/I190</f>
        <v>#DIV/0!</v>
      </c>
      <c r="K187" s="53"/>
      <c r="L187" s="53"/>
      <c r="M187" s="5"/>
      <c r="N187" s="5"/>
      <c r="O187" s="5"/>
      <c r="P187" s="5"/>
      <c r="Q187" s="1"/>
    </row>
    <row r="188" spans="1:17" ht="15.75" thickBot="1" x14ac:dyDescent="0.3">
      <c r="A188" s="1"/>
      <c r="C188" s="5"/>
      <c r="D188" s="23">
        <v>4</v>
      </c>
      <c r="E188" s="175" t="str">
        <f>+'[1]ACUM-MAYO'!A176</f>
        <v>LEGAL</v>
      </c>
      <c r="F188" s="176"/>
      <c r="G188" s="176"/>
      <c r="H188" s="177"/>
      <c r="I188" s="51">
        <v>0</v>
      </c>
      <c r="J188" s="34" t="e">
        <f>I188/I190</f>
        <v>#DIV/0!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5" thickBot="1" x14ac:dyDescent="0.3">
      <c r="A190" s="1"/>
      <c r="C190" s="5"/>
      <c r="D190" s="15"/>
      <c r="E190" s="15"/>
      <c r="F190" s="15"/>
      <c r="G190" s="15"/>
      <c r="H190" s="18" t="s">
        <v>5</v>
      </c>
      <c r="I190" s="11">
        <f>SUM(I185:I188)</f>
        <v>0</v>
      </c>
      <c r="J190" s="19" t="e">
        <f>SUM(J185:J188)</f>
        <v>#DIV/0!</v>
      </c>
      <c r="K190" s="54"/>
      <c r="L190" s="54"/>
      <c r="M190" s="5"/>
      <c r="N190" s="5"/>
      <c r="O190" s="5"/>
      <c r="P190" s="5"/>
      <c r="Q190" s="1"/>
    </row>
    <row r="191" spans="1:17" x14ac:dyDescent="0.25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75" x14ac:dyDescent="0.25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25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25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25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25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25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25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25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25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25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25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25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25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25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25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25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25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25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.75" thickBot="1" x14ac:dyDescent="0.3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9.5" thickBot="1" x14ac:dyDescent="0.3">
      <c r="A211" s="1"/>
      <c r="C211" s="5"/>
      <c r="D211" s="178" t="s">
        <v>22</v>
      </c>
      <c r="E211" s="179"/>
      <c r="F211" s="179"/>
      <c r="G211" s="179"/>
      <c r="H211" s="179"/>
      <c r="I211" s="179"/>
      <c r="J211" s="180"/>
      <c r="K211" s="133"/>
      <c r="L211" s="133"/>
      <c r="M211" s="5"/>
      <c r="N211" s="5"/>
      <c r="O211" s="5"/>
      <c r="P211" s="5"/>
      <c r="Q211" s="1"/>
    </row>
    <row r="212" spans="1:17" ht="15.75" thickBot="1" x14ac:dyDescent="0.3">
      <c r="A212" s="1"/>
      <c r="C212" s="5"/>
      <c r="D212" s="23">
        <v>1</v>
      </c>
      <c r="E212" s="38" t="str">
        <f>+'[1]ACUM-MAYO'!A186</f>
        <v>INFOMEX</v>
      </c>
      <c r="F212" s="39"/>
      <c r="G212" s="39"/>
      <c r="H212" s="40"/>
      <c r="I212" s="51">
        <v>0</v>
      </c>
      <c r="J212" s="33" t="e">
        <f>I212/I217</f>
        <v>#DIV/0!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0</v>
      </c>
      <c r="J213" s="33" t="e">
        <f>I213/I217</f>
        <v>#DIV/0!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 t="e">
        <f>I214/I217</f>
        <v>#DIV/0!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">
      <c r="A215" s="1"/>
      <c r="C215" s="5"/>
      <c r="D215" s="23">
        <v>4</v>
      </c>
      <c r="E215" s="38" t="str">
        <f>+'[1]ACUM-MAYO'!A189</f>
        <v>LISTAS</v>
      </c>
      <c r="F215" s="39"/>
      <c r="G215" s="130"/>
      <c r="H215" s="131"/>
      <c r="I215" s="51">
        <v>0</v>
      </c>
      <c r="J215" s="33" t="e">
        <f>I215/I217</f>
        <v>#DIV/0!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">
      <c r="A217" s="1"/>
      <c r="C217" s="5"/>
      <c r="D217" s="15"/>
      <c r="E217" s="30"/>
      <c r="F217" s="30"/>
      <c r="G217" s="30"/>
      <c r="H217" s="18" t="s">
        <v>5</v>
      </c>
      <c r="I217" s="11">
        <f>SUM(I212:I216)</f>
        <v>0</v>
      </c>
      <c r="J217" s="19" t="e">
        <f>SUM(J212:J216)</f>
        <v>#DIV/0!</v>
      </c>
      <c r="K217" s="54"/>
      <c r="L217" s="54"/>
      <c r="M217" s="5"/>
      <c r="N217" s="5"/>
      <c r="O217" s="5"/>
      <c r="P217" s="5"/>
      <c r="Q217" s="1"/>
    </row>
    <row r="218" spans="1:17" x14ac:dyDescent="0.25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75" x14ac:dyDescent="0.25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25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25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25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25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25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25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25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25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25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25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25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25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25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25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25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25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25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.75" thickBot="1" x14ac:dyDescent="0.3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9.5" thickBot="1" x14ac:dyDescent="0.3">
      <c r="A238" s="1"/>
      <c r="C238" s="5"/>
      <c r="D238" s="186" t="s">
        <v>30</v>
      </c>
      <c r="E238" s="187"/>
      <c r="F238" s="187"/>
      <c r="G238" s="188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">
      <c r="A239" s="1"/>
      <c r="C239" s="5"/>
      <c r="D239" s="10">
        <v>1</v>
      </c>
      <c r="E239" s="182" t="s">
        <v>31</v>
      </c>
      <c r="F239" s="183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">
      <c r="A240" s="1"/>
      <c r="C240" s="44"/>
      <c r="D240" s="10">
        <v>2</v>
      </c>
      <c r="E240" s="182" t="s">
        <v>32</v>
      </c>
      <c r="F240" s="183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">
      <c r="A241" s="1"/>
      <c r="C241" s="45"/>
      <c r="D241" s="10">
        <v>3</v>
      </c>
      <c r="E241" s="182" t="s">
        <v>33</v>
      </c>
      <c r="F241" s="183"/>
      <c r="G241" s="62">
        <v>0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">
      <c r="A242" s="1"/>
      <c r="C242" s="45"/>
      <c r="D242" s="10">
        <v>4</v>
      </c>
      <c r="E242" s="182" t="s">
        <v>34</v>
      </c>
      <c r="F242" s="183"/>
      <c r="G242" s="62">
        <v>0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">
      <c r="A243" s="1"/>
      <c r="C243" s="45"/>
      <c r="D243" s="10">
        <v>4</v>
      </c>
      <c r="E243" s="182" t="s">
        <v>35</v>
      </c>
      <c r="F243" s="183"/>
      <c r="G243" s="62">
        <v>0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">
      <c r="A244" s="1"/>
      <c r="C244" s="45"/>
      <c r="D244" s="10">
        <v>5</v>
      </c>
      <c r="E244" s="182" t="s">
        <v>36</v>
      </c>
      <c r="F244" s="183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">
      <c r="A245" s="1"/>
      <c r="C245" s="45"/>
      <c r="D245" s="10">
        <v>6</v>
      </c>
      <c r="E245" s="182" t="s">
        <v>37</v>
      </c>
      <c r="F245" s="183"/>
      <c r="G245" s="62">
        <v>0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">
      <c r="A246" s="1"/>
      <c r="C246" s="45"/>
      <c r="D246" s="10">
        <v>7</v>
      </c>
      <c r="E246" s="182" t="s">
        <v>38</v>
      </c>
      <c r="F246" s="183"/>
      <c r="G246" s="62">
        <v>0</v>
      </c>
      <c r="H246" s="5"/>
      <c r="I246" s="181"/>
      <c r="J246" s="181"/>
      <c r="K246" s="134"/>
      <c r="L246" s="134"/>
      <c r="M246" s="5"/>
      <c r="N246" s="5"/>
      <c r="O246" s="5"/>
      <c r="P246" s="1"/>
      <c r="Q246" s="47"/>
    </row>
    <row r="247" spans="1:17" ht="15.75" customHeight="1" thickBot="1" x14ac:dyDescent="0.3">
      <c r="A247" s="1"/>
      <c r="C247" s="45"/>
      <c r="D247" s="10">
        <v>8</v>
      </c>
      <c r="E247" s="115" t="s">
        <v>43</v>
      </c>
      <c r="F247" s="114"/>
      <c r="G247" s="63">
        <v>0</v>
      </c>
      <c r="H247" s="5"/>
      <c r="I247" s="134"/>
      <c r="J247" s="134"/>
      <c r="K247" s="134"/>
      <c r="L247" s="134"/>
      <c r="M247" s="5"/>
      <c r="N247" s="5"/>
      <c r="O247" s="5"/>
      <c r="P247" s="1"/>
      <c r="Q247" s="47"/>
    </row>
    <row r="248" spans="1:17" ht="15.75" customHeight="1" thickBot="1" x14ac:dyDescent="0.3">
      <c r="A248" s="1"/>
      <c r="C248" s="45"/>
      <c r="D248" s="10">
        <v>9</v>
      </c>
      <c r="E248" s="115" t="s">
        <v>39</v>
      </c>
      <c r="F248" s="114"/>
      <c r="G248" s="63">
        <v>0</v>
      </c>
      <c r="H248" s="5"/>
      <c r="I248" s="134"/>
      <c r="J248" s="134"/>
      <c r="K248" s="134"/>
      <c r="L248" s="134"/>
      <c r="M248" s="5"/>
      <c r="N248" s="5"/>
      <c r="O248" s="5"/>
      <c r="P248" s="1"/>
      <c r="Q248" s="47"/>
    </row>
    <row r="249" spans="1:17" ht="15.75" customHeight="1" thickBot="1" x14ac:dyDescent="0.3">
      <c r="A249" s="1"/>
      <c r="D249" s="10">
        <v>10</v>
      </c>
      <c r="E249" s="184" t="s">
        <v>44</v>
      </c>
      <c r="F249" s="185"/>
      <c r="G249" s="63">
        <v>0</v>
      </c>
      <c r="P249" s="1"/>
      <c r="Q249" s="47"/>
    </row>
    <row r="250" spans="1:17" ht="15.75" customHeight="1" thickBot="1" x14ac:dyDescent="0.3">
      <c r="A250" s="1"/>
      <c r="C250" s="45"/>
      <c r="D250" s="5"/>
      <c r="E250" s="171" t="s">
        <v>5</v>
      </c>
      <c r="F250" s="172"/>
      <c r="G250" s="64">
        <f>SUM(G239:G249)</f>
        <v>0</v>
      </c>
      <c r="H250" s="5"/>
      <c r="I250" s="5"/>
      <c r="J250" s="5"/>
      <c r="K250" s="5"/>
      <c r="L250" s="5"/>
      <c r="M250" s="5"/>
      <c r="N250" s="5"/>
      <c r="O250" s="5"/>
      <c r="P250" s="1"/>
      <c r="Q250" s="47"/>
    </row>
    <row r="251" spans="1:17" ht="15.75" customHeight="1" thickBot="1" x14ac:dyDescent="0.3">
      <c r="A251" s="1"/>
      <c r="C251" s="4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">
      <c r="A252" s="1"/>
      <c r="B252" s="173" t="s">
        <v>40</v>
      </c>
      <c r="C252" s="174"/>
      <c r="D252" s="174"/>
      <c r="E252" s="174"/>
      <c r="F252" s="174"/>
      <c r="G252" s="174"/>
      <c r="H252" s="174"/>
      <c r="I252" s="174"/>
      <c r="J252" s="174"/>
      <c r="K252" s="174"/>
      <c r="L252" s="174"/>
      <c r="M252" s="174"/>
      <c r="N252" s="174"/>
      <c r="O252" s="174"/>
      <c r="P252" s="1"/>
      <c r="Q252" s="47"/>
    </row>
    <row r="253" spans="1:17" ht="15.75" customHeight="1" x14ac:dyDescent="0.25">
      <c r="A253" s="1"/>
      <c r="C253" s="4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1"/>
      <c r="Q253" s="47"/>
    </row>
    <row r="254" spans="1:17" ht="15.75" customHeight="1" x14ac:dyDescent="0.25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25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25">
      <c r="A256" s="1"/>
      <c r="C256" s="45"/>
      <c r="D256" s="5"/>
      <c r="E256" s="5"/>
      <c r="F256" s="5"/>
      <c r="G256" s="5"/>
      <c r="H256" s="16"/>
      <c r="I256" s="15"/>
      <c r="J256" s="15"/>
      <c r="K256" s="15"/>
      <c r="L256" s="15"/>
      <c r="M256" s="5"/>
      <c r="N256" s="5"/>
      <c r="O256" s="5"/>
      <c r="P256" s="1"/>
      <c r="Q256" s="47"/>
    </row>
    <row r="257" spans="1:17" x14ac:dyDescent="0.25">
      <c r="A257" s="1"/>
      <c r="C257" s="44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1"/>
    </row>
    <row r="258" spans="1:17" s="16" customFormat="1" ht="15.75" x14ac:dyDescent="0.25">
      <c r="A258" s="14"/>
      <c r="B258" s="15"/>
      <c r="C258" s="15"/>
      <c r="D258" s="5"/>
      <c r="E258" s="5"/>
      <c r="F258" s="5"/>
      <c r="G258" s="5"/>
      <c r="H258" s="5"/>
      <c r="I258" s="5"/>
      <c r="J258" s="5"/>
      <c r="K258" s="5"/>
      <c r="L258" s="5"/>
      <c r="M258" s="15"/>
      <c r="N258" s="15"/>
      <c r="O258" s="15"/>
      <c r="P258" s="15"/>
      <c r="Q258" s="14"/>
    </row>
    <row r="259" spans="1:17" x14ac:dyDescent="0.25">
      <c r="A259" s="1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1"/>
    </row>
    <row r="260" spans="1:17" ht="15.75" thickBot="1" x14ac:dyDescent="0.3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24" customHeight="1" thickBot="1" x14ac:dyDescent="0.3">
      <c r="A261" s="1"/>
      <c r="P261" s="48"/>
      <c r="Q261" s="46"/>
    </row>
    <row r="262" spans="1:17" x14ac:dyDescent="0.25">
      <c r="A262" s="1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1"/>
    </row>
    <row r="263" spans="1:17" x14ac:dyDescent="0.25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25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25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25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25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25">
      <c r="A268" s="1"/>
      <c r="C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25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25">
      <c r="A270" s="1"/>
      <c r="C270" s="5"/>
      <c r="D270" s="1"/>
      <c r="E270" s="1"/>
      <c r="F270" s="1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25">
      <c r="A271" s="1"/>
      <c r="C271" s="5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25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25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25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25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25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25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25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25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25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25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25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25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25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25">
      <c r="A285" s="1"/>
      <c r="C285" s="5"/>
      <c r="M285" s="5"/>
      <c r="N285" s="5"/>
      <c r="O285" s="5"/>
      <c r="P285" s="5"/>
      <c r="Q285" s="1"/>
    </row>
    <row r="286" spans="1:17" x14ac:dyDescent="0.25">
      <c r="A286" s="1"/>
      <c r="C286" s="5"/>
      <c r="M286" s="5"/>
      <c r="N286" s="5"/>
      <c r="O286" s="5"/>
      <c r="P286" s="5"/>
      <c r="Q286" s="1"/>
    </row>
    <row r="287" spans="1:17" x14ac:dyDescent="0.25">
      <c r="A287" s="1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1"/>
      <c r="Q287" s="1"/>
    </row>
    <row r="288" spans="1:17" x14ac:dyDescent="0.25">
      <c r="A288" s="47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Q288" s="47"/>
    </row>
    <row r="289" spans="1:17" x14ac:dyDescent="0.25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25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25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25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</row>
    <row r="294" spans="1:17" x14ac:dyDescent="0.25">
      <c r="A294" s="66"/>
      <c r="B294" s="66"/>
      <c r="C294" s="66"/>
    </row>
    <row r="295" spans="1:17" x14ac:dyDescent="0.25">
      <c r="A295" s="66"/>
      <c r="B295" s="66"/>
      <c r="C295" s="66"/>
    </row>
    <row r="296" spans="1:17" x14ac:dyDescent="0.25">
      <c r="A296" s="66"/>
      <c r="B296" s="66"/>
      <c r="C296" s="66"/>
    </row>
    <row r="297" spans="1:17" x14ac:dyDescent="0.25">
      <c r="A297" s="66"/>
      <c r="B297" s="66"/>
      <c r="C297" s="66"/>
    </row>
    <row r="298" spans="1:17" x14ac:dyDescent="0.25">
      <c r="A298" s="66"/>
      <c r="B298" s="66"/>
      <c r="C298" s="66"/>
    </row>
    <row r="299" spans="1:17" x14ac:dyDescent="0.25">
      <c r="A299" s="66"/>
      <c r="B299" s="66"/>
      <c r="C299" s="66"/>
    </row>
    <row r="300" spans="1:17" x14ac:dyDescent="0.25">
      <c r="A300" s="66"/>
      <c r="B300" s="66"/>
      <c r="C300" s="66"/>
    </row>
  </sheetData>
  <mergeCells count="58">
    <mergeCell ref="I246:J246"/>
    <mergeCell ref="E249:F249"/>
    <mergeCell ref="E250:F250"/>
    <mergeCell ref="B252:O252"/>
    <mergeCell ref="E241:F241"/>
    <mergeCell ref="E242:F242"/>
    <mergeCell ref="E243:F243"/>
    <mergeCell ref="E244:F244"/>
    <mergeCell ref="E245:F245"/>
    <mergeCell ref="E246:F246"/>
    <mergeCell ref="E240:F240"/>
    <mergeCell ref="E157:H157"/>
    <mergeCell ref="E158:H158"/>
    <mergeCell ref="E159:H159"/>
    <mergeCell ref="D184:J184"/>
    <mergeCell ref="E185:H185"/>
    <mergeCell ref="E186:H186"/>
    <mergeCell ref="E187:H187"/>
    <mergeCell ref="E188:H188"/>
    <mergeCell ref="D211:J211"/>
    <mergeCell ref="D238:G238"/>
    <mergeCell ref="E239:F239"/>
    <mergeCell ref="E156:H156"/>
    <mergeCell ref="D105:J105"/>
    <mergeCell ref="E132:J132"/>
    <mergeCell ref="E133:I133"/>
    <mergeCell ref="E137:J137"/>
    <mergeCell ref="E138:I138"/>
    <mergeCell ref="E142:J142"/>
    <mergeCell ref="E143:I143"/>
    <mergeCell ref="E147:J147"/>
    <mergeCell ref="E148:I148"/>
    <mergeCell ref="E149:I149"/>
    <mergeCell ref="D155:J155"/>
    <mergeCell ref="E98:H98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95:J95"/>
    <mergeCell ref="J50:L50"/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1"/>
  <sheetViews>
    <sheetView zoomScale="90" zoomScaleNormal="90" workbookViewId="0">
      <selection activeCell="B14" sqref="B14:O14"/>
    </sheetView>
  </sheetViews>
  <sheetFormatPr baseColWidth="10" defaultRowHeight="15" x14ac:dyDescent="0.25"/>
  <cols>
    <col min="1" max="1" width="3.5703125" customWidth="1"/>
    <col min="2" max="2" width="6.7109375" style="5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25">
      <c r="A13" s="1"/>
      <c r="B13" s="209" t="s">
        <v>29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3"/>
      <c r="Q13" s="1"/>
    </row>
    <row r="14" spans="1:17" ht="43.5" customHeight="1" thickBot="1" x14ac:dyDescent="0.85">
      <c r="A14" s="1"/>
      <c r="B14" s="211" t="s">
        <v>51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4"/>
      <c r="Q14" s="1"/>
    </row>
    <row r="15" spans="1:17" x14ac:dyDescent="0.25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25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25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25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.75" thickBot="1" x14ac:dyDescent="0.3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">
      <c r="A20" s="1"/>
      <c r="C20" s="214" t="s">
        <v>0</v>
      </c>
      <c r="D20" s="215"/>
      <c r="E20" s="215"/>
      <c r="F20" s="216"/>
      <c r="G20" s="67"/>
      <c r="H20" s="214" t="s">
        <v>1</v>
      </c>
      <c r="I20" s="215"/>
      <c r="J20" s="215"/>
      <c r="K20" s="215"/>
      <c r="L20" s="216"/>
      <c r="M20" s="60"/>
      <c r="N20" s="60"/>
      <c r="O20" s="60"/>
      <c r="P20" s="5"/>
      <c r="Q20" s="1"/>
      <c r="R20" s="6"/>
    </row>
    <row r="21" spans="1:18" s="9" customFormat="1" ht="15.75" thickBot="1" x14ac:dyDescent="0.3">
      <c r="A21" s="7"/>
      <c r="B21" s="8"/>
      <c r="C21" s="68" t="s">
        <v>2</v>
      </c>
      <c r="D21" s="69" t="s">
        <v>3</v>
      </c>
      <c r="E21" s="70" t="s">
        <v>4</v>
      </c>
      <c r="F21" s="68" t="s">
        <v>5</v>
      </c>
      <c r="G21" s="71"/>
      <c r="H21" s="70" t="s">
        <v>6</v>
      </c>
      <c r="I21" s="70" t="s">
        <v>7</v>
      </c>
      <c r="J21" s="68" t="s">
        <v>8</v>
      </c>
      <c r="K21" s="68" t="s">
        <v>9</v>
      </c>
      <c r="L21" s="68" t="s">
        <v>5</v>
      </c>
      <c r="M21" s="8"/>
      <c r="N21" s="8"/>
      <c r="O21" s="8"/>
      <c r="P21" s="7"/>
      <c r="Q21" s="7"/>
    </row>
    <row r="22" spans="1:18" ht="16.5" thickBot="1" x14ac:dyDescent="0.35">
      <c r="A22" s="1"/>
      <c r="C22" s="72">
        <v>8</v>
      </c>
      <c r="D22" s="138">
        <v>1</v>
      </c>
      <c r="E22" s="138">
        <v>23</v>
      </c>
      <c r="F22" s="74">
        <f>SUM(C22:E22)</f>
        <v>32</v>
      </c>
      <c r="G22" s="75"/>
      <c r="H22" s="72">
        <v>16</v>
      </c>
      <c r="I22" s="72">
        <v>6</v>
      </c>
      <c r="J22" s="72">
        <v>0</v>
      </c>
      <c r="K22" s="72">
        <v>10</v>
      </c>
      <c r="L22" s="74">
        <v>32</v>
      </c>
      <c r="M22" s="5"/>
      <c r="N22" s="5"/>
      <c r="O22" s="13"/>
      <c r="P22" s="1"/>
      <c r="Q22" s="1"/>
    </row>
    <row r="23" spans="1:18" ht="16.5" thickBot="1" x14ac:dyDescent="0.35">
      <c r="A23" s="1"/>
      <c r="C23" s="76">
        <f>+C22/F22</f>
        <v>0.25</v>
      </c>
      <c r="D23" s="77">
        <f>+D22/F22</f>
        <v>3.125E-2</v>
      </c>
      <c r="E23" s="78">
        <f>+E22/F22</f>
        <v>0.71875</v>
      </c>
      <c r="F23" s="79">
        <f>SUM(C23:E23)</f>
        <v>1</v>
      </c>
      <c r="G23" s="75"/>
      <c r="H23" s="76">
        <f>+H22/L22</f>
        <v>0.5</v>
      </c>
      <c r="I23" s="76">
        <f>+I22/L22</f>
        <v>0.1875</v>
      </c>
      <c r="J23" s="76">
        <f>+J22/L22</f>
        <v>0</v>
      </c>
      <c r="K23" s="76">
        <v>0.2</v>
      </c>
      <c r="L23" s="79">
        <f>SUM(H23:K23)</f>
        <v>0.88749999999999996</v>
      </c>
      <c r="M23" s="5"/>
      <c r="N23" s="5"/>
      <c r="O23" s="13"/>
      <c r="P23" s="1"/>
      <c r="Q23" s="1"/>
    </row>
    <row r="24" spans="1:18" x14ac:dyDescent="0.25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25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25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25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25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25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25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25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25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25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25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25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2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25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25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25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25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25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25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25">
      <c r="A43" s="1"/>
      <c r="C43" s="5"/>
      <c r="D43" s="213" t="s">
        <v>10</v>
      </c>
      <c r="E43" s="213"/>
      <c r="F43" s="213"/>
      <c r="G43" s="213"/>
      <c r="H43" s="213"/>
      <c r="I43" s="213"/>
      <c r="J43" s="213"/>
      <c r="K43" s="213"/>
      <c r="L43" s="213"/>
      <c r="M43" s="213"/>
      <c r="N43" s="5"/>
      <c r="O43" s="5"/>
      <c r="P43" s="5"/>
      <c r="Q43" s="1"/>
    </row>
    <row r="44" spans="1:17" ht="16.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89">
        <v>0</v>
      </c>
      <c r="K44" s="190"/>
      <c r="L44" s="191"/>
      <c r="M44" s="84">
        <f>+$J44/$J61</f>
        <v>0</v>
      </c>
      <c r="N44" s="5"/>
      <c r="O44" s="5"/>
      <c r="P44" s="5"/>
      <c r="Q44" s="1"/>
    </row>
    <row r="45" spans="1:17" ht="16.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92">
        <v>0</v>
      </c>
      <c r="K45" s="193"/>
      <c r="L45" s="194"/>
      <c r="M45" s="76">
        <f>+$J45/$J61</f>
        <v>0</v>
      </c>
      <c r="N45" s="5"/>
      <c r="O45" s="5"/>
      <c r="P45" s="5"/>
      <c r="Q45" s="1"/>
    </row>
    <row r="46" spans="1:17" ht="16.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92">
        <v>1</v>
      </c>
      <c r="K46" s="193"/>
      <c r="L46" s="194"/>
      <c r="M46" s="76">
        <f>+$J46/$J61</f>
        <v>3.125E-2</v>
      </c>
      <c r="N46" s="5"/>
      <c r="O46" s="5"/>
      <c r="P46" s="5"/>
      <c r="Q46" s="1"/>
    </row>
    <row r="47" spans="1:17" ht="16.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92">
        <v>2</v>
      </c>
      <c r="K47" s="193"/>
      <c r="L47" s="194"/>
      <c r="M47" s="76">
        <f>+$J47/$J61</f>
        <v>6.25E-2</v>
      </c>
      <c r="N47" s="5"/>
      <c r="O47" s="5"/>
      <c r="P47" s="5"/>
      <c r="Q47" s="1"/>
    </row>
    <row r="48" spans="1:17" ht="16.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92">
        <v>0</v>
      </c>
      <c r="K48" s="193"/>
      <c r="L48" s="194"/>
      <c r="M48" s="76">
        <f>+$J48/$J61</f>
        <v>0</v>
      </c>
      <c r="N48" s="5"/>
      <c r="O48" s="5"/>
      <c r="P48" s="5"/>
      <c r="Q48" s="1"/>
    </row>
    <row r="49" spans="1:17" ht="16.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92">
        <v>25</v>
      </c>
      <c r="K49" s="193"/>
      <c r="L49" s="194"/>
      <c r="M49" s="76">
        <f>+$J49/J61</f>
        <v>0.78125</v>
      </c>
      <c r="N49" s="5"/>
      <c r="O49" s="5"/>
      <c r="P49" s="5"/>
      <c r="Q49" s="1"/>
    </row>
    <row r="50" spans="1:17" ht="16.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92">
        <v>0</v>
      </c>
      <c r="K50" s="193"/>
      <c r="L50" s="194"/>
      <c r="M50" s="76">
        <f>+$J50/J61</f>
        <v>0</v>
      </c>
      <c r="N50" s="5"/>
      <c r="O50" s="5"/>
      <c r="P50" s="5"/>
      <c r="Q50" s="1"/>
    </row>
    <row r="51" spans="1:17" ht="16.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92">
        <v>0</v>
      </c>
      <c r="K51" s="193"/>
      <c r="L51" s="194"/>
      <c r="M51" s="76">
        <f>+$J51/J61</f>
        <v>0</v>
      </c>
      <c r="N51" s="5"/>
      <c r="O51" s="5"/>
      <c r="P51" s="5"/>
      <c r="Q51" s="1"/>
    </row>
    <row r="52" spans="1:17" ht="16.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92">
        <v>0</v>
      </c>
      <c r="K52" s="193"/>
      <c r="L52" s="194"/>
      <c r="M52" s="76">
        <f>+J52/J61</f>
        <v>0</v>
      </c>
      <c r="N52" s="5"/>
      <c r="O52" s="5"/>
      <c r="P52" s="5"/>
      <c r="Q52" s="1"/>
    </row>
    <row r="53" spans="1:17" ht="16.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92">
        <v>0</v>
      </c>
      <c r="K53" s="193"/>
      <c r="L53" s="194"/>
      <c r="M53" s="76">
        <f>+J53/J61</f>
        <v>0</v>
      </c>
      <c r="N53" s="5"/>
      <c r="O53" s="5"/>
      <c r="P53" s="5"/>
      <c r="Q53" s="1"/>
    </row>
    <row r="54" spans="1:17" ht="16.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92">
        <v>0</v>
      </c>
      <c r="K54" s="193"/>
      <c r="L54" s="194"/>
      <c r="M54" s="76">
        <f>+$J54/J61</f>
        <v>0</v>
      </c>
      <c r="N54" s="5"/>
      <c r="O54" s="5"/>
      <c r="P54" s="5"/>
      <c r="Q54" s="1"/>
    </row>
    <row r="55" spans="1:17" ht="16.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92">
        <v>4</v>
      </c>
      <c r="K55" s="193"/>
      <c r="L55" s="194"/>
      <c r="M55" s="76">
        <f>+$J55/J61</f>
        <v>0.125</v>
      </c>
      <c r="N55" s="5"/>
      <c r="O55" s="5"/>
      <c r="P55" s="5"/>
      <c r="Q55" s="1"/>
    </row>
    <row r="56" spans="1:17" ht="16.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92">
        <v>0</v>
      </c>
      <c r="K56" s="193"/>
      <c r="L56" s="194"/>
      <c r="M56" s="76">
        <f>+$J56/J61</f>
        <v>0</v>
      </c>
      <c r="N56" s="5"/>
      <c r="O56" s="5"/>
      <c r="P56" s="5"/>
      <c r="Q56" s="1"/>
    </row>
    <row r="57" spans="1:17" ht="16.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92">
        <v>0</v>
      </c>
      <c r="K57" s="193"/>
      <c r="L57" s="194"/>
      <c r="M57" s="76">
        <f>+$J57/J61</f>
        <v>0</v>
      </c>
      <c r="N57" s="5"/>
      <c r="O57" s="5"/>
      <c r="P57" s="5"/>
      <c r="Q57" s="1"/>
    </row>
    <row r="58" spans="1:17" ht="16.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92">
        <v>0</v>
      </c>
      <c r="K58" s="193"/>
      <c r="L58" s="194"/>
      <c r="M58" s="76">
        <f>+$J58/J61</f>
        <v>0</v>
      </c>
      <c r="N58" s="5"/>
      <c r="O58" s="5"/>
      <c r="P58" s="5"/>
      <c r="Q58" s="1"/>
    </row>
    <row r="59" spans="1:17" ht="16.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92">
        <v>0</v>
      </c>
      <c r="K59" s="193"/>
      <c r="L59" s="194"/>
      <c r="M59" s="76">
        <f>+J59/J61</f>
        <v>0</v>
      </c>
      <c r="N59" s="5"/>
      <c r="O59" s="5"/>
      <c r="P59" s="5"/>
      <c r="Q59" s="1"/>
    </row>
    <row r="60" spans="1:17" s="16" customFormat="1" ht="16.5" thickBot="1" x14ac:dyDescent="0.3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5" thickBot="1" x14ac:dyDescent="0.3">
      <c r="A61" s="1"/>
      <c r="C61" s="5"/>
      <c r="D61" s="5"/>
      <c r="E61" s="5"/>
      <c r="F61" s="5"/>
      <c r="G61" s="5"/>
      <c r="H61" s="5"/>
      <c r="I61" s="5"/>
      <c r="J61" s="202">
        <f>SUM(J44:J59)</f>
        <v>32</v>
      </c>
      <c r="K61" s="203"/>
      <c r="L61" s="204"/>
      <c r="M61" s="12">
        <f>SUM(M44:M60)</f>
        <v>1</v>
      </c>
      <c r="N61" s="5"/>
      <c r="O61" s="5"/>
      <c r="P61" s="5"/>
      <c r="Q61" s="1"/>
    </row>
    <row r="62" spans="1:17" x14ac:dyDescent="0.25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25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25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25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25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25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25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25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25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25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25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25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25">
      <c r="A74" s="1"/>
      <c r="C74" s="5"/>
      <c r="D74" s="5"/>
      <c r="E74" s="5"/>
      <c r="F74" s="5"/>
      <c r="G74" s="5"/>
      <c r="H74" s="5"/>
      <c r="I74" s="5"/>
      <c r="J74" s="5" t="s">
        <v>42</v>
      </c>
      <c r="K74" s="5"/>
      <c r="L74" s="5"/>
      <c r="M74" s="5"/>
      <c r="N74" s="5"/>
      <c r="O74" s="5"/>
      <c r="P74" s="5"/>
      <c r="Q74" s="1"/>
    </row>
    <row r="75" spans="1:17" x14ac:dyDescent="0.25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25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25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25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25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25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25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5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25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25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25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25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25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25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25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25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25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25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25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.75" thickBot="1" x14ac:dyDescent="0.3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">
      <c r="A95" s="1"/>
      <c r="C95" s="5"/>
      <c r="D95" s="205" t="s">
        <v>11</v>
      </c>
      <c r="E95" s="206"/>
      <c r="F95" s="206"/>
      <c r="G95" s="206"/>
      <c r="H95" s="206"/>
      <c r="I95" s="206"/>
      <c r="J95" s="207"/>
      <c r="K95" s="139"/>
      <c r="L95" s="139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23</v>
      </c>
      <c r="F96" s="93"/>
      <c r="G96" s="94"/>
      <c r="H96" s="94"/>
      <c r="I96" s="95">
        <v>24</v>
      </c>
      <c r="J96" s="96">
        <f>+I96/I102</f>
        <v>0.75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24</v>
      </c>
      <c r="F97" s="98"/>
      <c r="G97" s="94"/>
      <c r="H97" s="94"/>
      <c r="I97" s="99">
        <v>8</v>
      </c>
      <c r="J97" s="96">
        <f>I97/I102</f>
        <v>0.25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217" t="s">
        <v>28</v>
      </c>
      <c r="F98" s="218"/>
      <c r="G98" s="218"/>
      <c r="H98" s="219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25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26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5</v>
      </c>
      <c r="I102" s="106">
        <f>SUM(I96:I101)</f>
        <v>32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25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75" x14ac:dyDescent="0.25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.75" x14ac:dyDescent="0.25">
      <c r="A105" s="1"/>
      <c r="C105" s="5"/>
      <c r="D105" s="208"/>
      <c r="E105" s="208"/>
      <c r="F105" s="208"/>
      <c r="G105" s="208"/>
      <c r="H105" s="208"/>
      <c r="I105" s="208"/>
      <c r="J105" s="208"/>
      <c r="K105" s="139"/>
      <c r="L105" s="139"/>
      <c r="M105" s="5"/>
      <c r="N105" s="5"/>
      <c r="O105" s="5"/>
      <c r="P105" s="5"/>
      <c r="Q105" s="1"/>
    </row>
    <row r="106" spans="1:17" x14ac:dyDescent="0.25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25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25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25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25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25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25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25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25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12</v>
      </c>
      <c r="P114" s="5"/>
      <c r="Q114" s="1"/>
    </row>
    <row r="115" spans="1:17" x14ac:dyDescent="0.25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25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25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25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25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25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25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25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25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25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25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25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25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25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25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25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.75" thickBot="1" x14ac:dyDescent="0.3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9.5" thickBot="1" x14ac:dyDescent="0.3">
      <c r="A132" s="1"/>
      <c r="C132" s="5"/>
      <c r="D132" s="5"/>
      <c r="E132" s="178" t="s">
        <v>13</v>
      </c>
      <c r="F132" s="179"/>
      <c r="G132" s="179"/>
      <c r="H132" s="179"/>
      <c r="I132" s="179"/>
      <c r="J132" s="180"/>
      <c r="K132" s="139"/>
      <c r="L132" s="139"/>
      <c r="M132" s="5"/>
      <c r="N132" s="5"/>
      <c r="O132" s="5"/>
      <c r="P132" s="5"/>
      <c r="Q132" s="1"/>
    </row>
    <row r="133" spans="1:17" ht="15.75" thickBot="1" x14ac:dyDescent="0.3">
      <c r="A133" s="1"/>
      <c r="C133" s="5"/>
      <c r="D133" s="5"/>
      <c r="E133" s="195" t="s">
        <v>14</v>
      </c>
      <c r="F133" s="196"/>
      <c r="G133" s="196"/>
      <c r="H133" s="196"/>
      <c r="I133" s="197"/>
      <c r="J133" s="20">
        <v>102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">
      <c r="A134" s="1"/>
      <c r="C134" s="5"/>
      <c r="D134" s="5"/>
      <c r="E134" s="5"/>
      <c r="F134" s="5"/>
      <c r="G134" s="5"/>
      <c r="H134" s="5"/>
      <c r="I134" s="21" t="s">
        <v>5</v>
      </c>
      <c r="J134" s="11">
        <f>SUM(J133)</f>
        <v>102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25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.75" thickBot="1" x14ac:dyDescent="0.3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9.5" thickBot="1" x14ac:dyDescent="0.3">
      <c r="A137" s="1"/>
      <c r="C137" s="5"/>
      <c r="D137" s="5"/>
      <c r="E137" s="178" t="s">
        <v>15</v>
      </c>
      <c r="F137" s="179"/>
      <c r="G137" s="179"/>
      <c r="H137" s="179"/>
      <c r="I137" s="179"/>
      <c r="J137" s="180"/>
      <c r="K137" s="139"/>
      <c r="L137" s="139"/>
      <c r="M137" s="5"/>
      <c r="N137" s="5"/>
      <c r="O137" s="5"/>
      <c r="P137" s="5"/>
      <c r="Q137" s="1"/>
    </row>
    <row r="138" spans="1:17" ht="15.75" thickBot="1" x14ac:dyDescent="0.3">
      <c r="A138" s="1"/>
      <c r="C138" s="5"/>
      <c r="D138" s="5"/>
      <c r="E138" s="195" t="s">
        <v>16</v>
      </c>
      <c r="F138" s="196"/>
      <c r="G138" s="196"/>
      <c r="H138" s="196"/>
      <c r="I138" s="197"/>
      <c r="J138" s="22">
        <v>235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">
      <c r="A139" s="1"/>
      <c r="C139" s="5"/>
      <c r="D139" s="5"/>
      <c r="E139" s="5"/>
      <c r="F139" s="5"/>
      <c r="G139" s="5"/>
      <c r="H139" s="5"/>
      <c r="I139" s="21" t="s">
        <v>5</v>
      </c>
      <c r="J139" s="11">
        <f>SUM(J138)</f>
        <v>235</v>
      </c>
      <c r="K139" s="56"/>
      <c r="L139" s="56"/>
      <c r="M139" s="5"/>
      <c r="N139" s="5"/>
      <c r="O139" s="5"/>
      <c r="P139" s="5"/>
      <c r="Q139" s="1"/>
    </row>
    <row r="140" spans="1:17" x14ac:dyDescent="0.25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.75" thickBot="1" x14ac:dyDescent="0.3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9.5" thickBot="1" x14ac:dyDescent="0.3">
      <c r="A142" s="1"/>
      <c r="C142" s="5"/>
      <c r="D142" s="5"/>
      <c r="E142" s="186" t="s">
        <v>17</v>
      </c>
      <c r="F142" s="198"/>
      <c r="G142" s="198"/>
      <c r="H142" s="198"/>
      <c r="I142" s="198"/>
      <c r="J142" s="188"/>
      <c r="K142" s="57"/>
      <c r="L142" s="57"/>
      <c r="M142" s="5"/>
      <c r="N142" s="5"/>
      <c r="O142" s="5"/>
      <c r="P142" s="5"/>
      <c r="Q142" s="1"/>
    </row>
    <row r="143" spans="1:17" ht="15.75" thickBot="1" x14ac:dyDescent="0.3">
      <c r="A143" s="1"/>
      <c r="C143" s="5"/>
      <c r="D143" s="5"/>
      <c r="E143" s="195" t="s">
        <v>18</v>
      </c>
      <c r="F143" s="196"/>
      <c r="G143" s="196"/>
      <c r="H143" s="196"/>
      <c r="I143" s="197"/>
      <c r="J143" s="22">
        <v>0</v>
      </c>
      <c r="K143" s="35"/>
      <c r="L143" s="35"/>
      <c r="M143" s="5"/>
      <c r="N143" s="5"/>
      <c r="O143" s="5"/>
      <c r="P143" s="5"/>
      <c r="Q143" s="1"/>
    </row>
    <row r="144" spans="1:17" ht="16.5" thickBot="1" x14ac:dyDescent="0.3">
      <c r="A144" s="1"/>
      <c r="C144" s="5"/>
      <c r="D144" s="5"/>
      <c r="E144" s="5"/>
      <c r="F144" s="5"/>
      <c r="G144" s="5"/>
      <c r="H144" s="5"/>
      <c r="I144" s="21" t="s">
        <v>5</v>
      </c>
      <c r="J144" s="11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25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.75" thickBot="1" x14ac:dyDescent="0.3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9.5" thickBot="1" x14ac:dyDescent="0.3">
      <c r="A147" s="1"/>
      <c r="C147" s="5"/>
      <c r="D147" s="5"/>
      <c r="E147" s="186" t="s">
        <v>41</v>
      </c>
      <c r="F147" s="198"/>
      <c r="G147" s="198"/>
      <c r="H147" s="198"/>
      <c r="I147" s="198"/>
      <c r="J147" s="188"/>
      <c r="K147" s="57"/>
      <c r="L147" s="57"/>
      <c r="M147" s="5"/>
      <c r="N147" s="5"/>
      <c r="O147" s="5"/>
      <c r="P147" s="5"/>
      <c r="Q147" s="1"/>
    </row>
    <row r="148" spans="1:17" ht="15.75" thickBot="1" x14ac:dyDescent="0.3">
      <c r="A148" s="1"/>
      <c r="C148" s="5"/>
      <c r="D148" s="5"/>
      <c r="E148" s="199" t="s">
        <v>19</v>
      </c>
      <c r="F148" s="200"/>
      <c r="G148" s="200"/>
      <c r="H148" s="200"/>
      <c r="I148" s="201"/>
      <c r="J148" s="22">
        <v>4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">
      <c r="A149" s="1"/>
      <c r="C149" s="5"/>
      <c r="D149" s="5"/>
      <c r="E149" s="220" t="s">
        <v>45</v>
      </c>
      <c r="F149" s="221"/>
      <c r="G149" s="221"/>
      <c r="H149" s="221"/>
      <c r="I149" s="222"/>
      <c r="J149" s="111">
        <v>19</v>
      </c>
      <c r="K149" s="35"/>
      <c r="L149" s="35"/>
      <c r="M149" s="5"/>
      <c r="N149" s="5"/>
      <c r="O149" s="5"/>
      <c r="P149" s="5"/>
      <c r="Q149" s="1"/>
    </row>
    <row r="150" spans="1:17" ht="16.5" thickBot="1" x14ac:dyDescent="0.3">
      <c r="A150" s="1"/>
      <c r="C150" s="5"/>
      <c r="D150" s="5"/>
      <c r="E150" s="66"/>
      <c r="F150" s="66"/>
      <c r="G150" s="66"/>
      <c r="H150" s="66"/>
      <c r="I150" s="112" t="s">
        <v>5</v>
      </c>
      <c r="J150" s="11">
        <f>SUM(J148:J149)</f>
        <v>23</v>
      </c>
      <c r="K150" s="56"/>
      <c r="L150" s="56"/>
      <c r="M150" s="5"/>
      <c r="N150" s="5"/>
      <c r="O150" s="5"/>
      <c r="P150" s="5"/>
      <c r="Q150" s="1"/>
    </row>
    <row r="151" spans="1:17" x14ac:dyDescent="0.25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25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25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.75" thickBot="1" x14ac:dyDescent="0.3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9.5" thickBot="1" x14ac:dyDescent="0.3">
      <c r="A155" s="1"/>
      <c r="C155" s="5"/>
      <c r="D155" s="178" t="s">
        <v>20</v>
      </c>
      <c r="E155" s="179"/>
      <c r="F155" s="179"/>
      <c r="G155" s="179"/>
      <c r="H155" s="179"/>
      <c r="I155" s="179"/>
      <c r="J155" s="180"/>
      <c r="K155" s="139"/>
      <c r="L155" s="139"/>
      <c r="M155" s="5"/>
      <c r="N155" s="5"/>
      <c r="O155" s="5"/>
      <c r="P155" s="5"/>
      <c r="Q155" s="1"/>
    </row>
    <row r="156" spans="1:17" ht="15.75" thickBot="1" x14ac:dyDescent="0.3">
      <c r="A156" s="1"/>
      <c r="C156" s="5"/>
      <c r="D156" s="23">
        <v>1</v>
      </c>
      <c r="E156" s="175" t="str">
        <f>+'[1]ACUM-MAYO'!A162</f>
        <v>ORDINARIA</v>
      </c>
      <c r="F156" s="176"/>
      <c r="G156" s="176"/>
      <c r="H156" s="177"/>
      <c r="I156" s="51">
        <v>22</v>
      </c>
      <c r="J156" s="24">
        <f>I156/I161</f>
        <v>0.70967741935483875</v>
      </c>
      <c r="K156" s="58" t="s">
        <v>46</v>
      </c>
      <c r="L156" s="58"/>
      <c r="M156" s="5"/>
      <c r="N156" s="5"/>
      <c r="O156" s="5"/>
      <c r="P156" s="5"/>
      <c r="Q156" s="1"/>
    </row>
    <row r="157" spans="1:17" ht="19.5" customHeight="1" thickBot="1" x14ac:dyDescent="0.3">
      <c r="A157" s="1"/>
      <c r="C157" s="5"/>
      <c r="D157" s="23">
        <v>2</v>
      </c>
      <c r="E157" s="175" t="str">
        <f>+'[1]ACUM-MAYO'!A163</f>
        <v>FUNDAMENTAL</v>
      </c>
      <c r="F157" s="176"/>
      <c r="G157" s="176"/>
      <c r="H157" s="177"/>
      <c r="I157" s="51">
        <v>9</v>
      </c>
      <c r="J157" s="25">
        <f>I157/I161</f>
        <v>0.29032258064516131</v>
      </c>
      <c r="K157" s="58"/>
      <c r="L157" s="58"/>
      <c r="M157" s="5"/>
      <c r="N157" s="5"/>
      <c r="O157" s="5"/>
      <c r="P157" s="5"/>
      <c r="Q157" s="1"/>
    </row>
    <row r="158" spans="1:17" ht="15.75" thickBot="1" x14ac:dyDescent="0.3">
      <c r="A158" s="1"/>
      <c r="C158" s="5"/>
      <c r="D158" s="135">
        <v>4</v>
      </c>
      <c r="E158" s="175" t="str">
        <f>+'[1]ACUM-MAYO'!A165</f>
        <v>RESERVADA</v>
      </c>
      <c r="F158" s="176"/>
      <c r="G158" s="176"/>
      <c r="H158" s="177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.75" thickBot="1" x14ac:dyDescent="0.3">
      <c r="A159" s="1"/>
      <c r="C159" s="5"/>
      <c r="D159" s="23">
        <v>3</v>
      </c>
      <c r="E159" s="175" t="s">
        <v>27</v>
      </c>
      <c r="F159" s="176"/>
      <c r="G159" s="176"/>
      <c r="H159" s="177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.75" thickBot="1" x14ac:dyDescent="0.3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5" thickBot="1" x14ac:dyDescent="0.3">
      <c r="A161" s="1"/>
      <c r="C161" s="5"/>
      <c r="D161" s="15"/>
      <c r="E161" s="30"/>
      <c r="F161" s="30"/>
      <c r="G161" s="30"/>
      <c r="H161" s="52" t="s">
        <v>5</v>
      </c>
      <c r="I161" s="11">
        <f>SUM(I156:I160)</f>
        <v>31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25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75" x14ac:dyDescent="0.25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25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25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25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25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25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25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25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25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25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25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25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25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25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25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25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25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25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25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25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.75" thickBot="1" x14ac:dyDescent="0.3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9.5" thickBot="1" x14ac:dyDescent="0.3">
      <c r="A184" s="1"/>
      <c r="C184" s="5"/>
      <c r="D184" s="178" t="s">
        <v>21</v>
      </c>
      <c r="E184" s="179"/>
      <c r="F184" s="179"/>
      <c r="G184" s="179"/>
      <c r="H184" s="179"/>
      <c r="I184" s="179"/>
      <c r="J184" s="180"/>
      <c r="K184" s="139"/>
      <c r="L184" s="139"/>
      <c r="M184" s="5"/>
      <c r="N184" s="5"/>
      <c r="O184" s="5"/>
      <c r="P184" s="5"/>
      <c r="Q184" s="1"/>
    </row>
    <row r="185" spans="1:17" ht="15.75" thickBot="1" x14ac:dyDescent="0.3">
      <c r="A185" s="1"/>
      <c r="C185" s="5"/>
      <c r="D185" s="23">
        <v>1</v>
      </c>
      <c r="E185" s="175" t="str">
        <f>+'[1]ACUM-MAYO'!A173</f>
        <v>ECONOMICA ADMINISTRATIVA</v>
      </c>
      <c r="F185" s="176"/>
      <c r="G185" s="176"/>
      <c r="H185" s="177"/>
      <c r="I185" s="51">
        <v>31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">
      <c r="A186" s="1"/>
      <c r="C186" s="5"/>
      <c r="D186" s="23">
        <v>2</v>
      </c>
      <c r="E186" s="175" t="str">
        <f>+'[1]ACUM-MAYO'!A174</f>
        <v>TRAMITE</v>
      </c>
      <c r="F186" s="176"/>
      <c r="G186" s="176"/>
      <c r="H186" s="177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">
      <c r="A187" s="1"/>
      <c r="C187" s="5"/>
      <c r="D187" s="23">
        <v>3</v>
      </c>
      <c r="E187" s="175" t="str">
        <f>+'[1]ACUM-MAYO'!A175</f>
        <v>SERV. PUB.</v>
      </c>
      <c r="F187" s="176"/>
      <c r="G187" s="176"/>
      <c r="H187" s="177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.75" thickBot="1" x14ac:dyDescent="0.3">
      <c r="A188" s="1"/>
      <c r="C188" s="5"/>
      <c r="D188" s="23">
        <v>4</v>
      </c>
      <c r="E188" s="175" t="str">
        <f>+'[1]ACUM-MAYO'!A176</f>
        <v>LEGAL</v>
      </c>
      <c r="F188" s="176"/>
      <c r="G188" s="176"/>
      <c r="H188" s="177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5" thickBot="1" x14ac:dyDescent="0.3">
      <c r="A190" s="1"/>
      <c r="C190" s="5"/>
      <c r="D190" s="15"/>
      <c r="E190" s="15"/>
      <c r="F190" s="15"/>
      <c r="G190" s="15"/>
      <c r="H190" s="18" t="s">
        <v>5</v>
      </c>
      <c r="I190" s="11">
        <f>SUM(I185:I188)</f>
        <v>31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25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75" x14ac:dyDescent="0.25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25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25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25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25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25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25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25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25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25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25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25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25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25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25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25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25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25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.75" thickBot="1" x14ac:dyDescent="0.3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9.5" thickBot="1" x14ac:dyDescent="0.3">
      <c r="A211" s="1"/>
      <c r="C211" s="5"/>
      <c r="D211" s="178" t="s">
        <v>22</v>
      </c>
      <c r="E211" s="179"/>
      <c r="F211" s="179"/>
      <c r="G211" s="179"/>
      <c r="H211" s="179"/>
      <c r="I211" s="179"/>
      <c r="J211" s="180"/>
      <c r="K211" s="139"/>
      <c r="L211" s="139"/>
      <c r="M211" s="5"/>
      <c r="N211" s="5"/>
      <c r="O211" s="5"/>
      <c r="P211" s="5"/>
      <c r="Q211" s="1"/>
    </row>
    <row r="212" spans="1:17" ht="15.75" thickBot="1" x14ac:dyDescent="0.3">
      <c r="A212" s="1"/>
      <c r="C212" s="5"/>
      <c r="D212" s="23">
        <v>1</v>
      </c>
      <c r="E212" s="38" t="str">
        <f>+'[1]ACUM-MAYO'!A186</f>
        <v>INFOMEX</v>
      </c>
      <c r="F212" s="39"/>
      <c r="G212" s="39"/>
      <c r="H212" s="40"/>
      <c r="I212" s="51">
        <v>8</v>
      </c>
      <c r="J212" s="33">
        <f>I212/I217</f>
        <v>0.25806451612903225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23</v>
      </c>
      <c r="J213" s="33">
        <f>I213/I217</f>
        <v>0.74193548387096775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">
      <c r="A215" s="1"/>
      <c r="C215" s="5"/>
      <c r="D215" s="23">
        <v>4</v>
      </c>
      <c r="E215" s="38" t="str">
        <f>+'[1]ACUM-MAYO'!A189</f>
        <v>LISTAS</v>
      </c>
      <c r="F215" s="39"/>
      <c r="G215" s="136"/>
      <c r="H215" s="137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">
      <c r="A217" s="1"/>
      <c r="C217" s="5"/>
      <c r="D217" s="15"/>
      <c r="E217" s="30"/>
      <c r="F217" s="30"/>
      <c r="G217" s="30"/>
      <c r="H217" s="18" t="s">
        <v>5</v>
      </c>
      <c r="I217" s="11">
        <f>SUM(I212:I216)</f>
        <v>31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25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75" x14ac:dyDescent="0.25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25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25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25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25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25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25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25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25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25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25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25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25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25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25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25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25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25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.75" thickBot="1" x14ac:dyDescent="0.3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9.5" thickBot="1" x14ac:dyDescent="0.3">
      <c r="A238" s="1"/>
      <c r="C238" s="5"/>
      <c r="D238" s="186" t="s">
        <v>30</v>
      </c>
      <c r="E238" s="187"/>
      <c r="F238" s="187"/>
      <c r="G238" s="188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">
      <c r="A239" s="1"/>
      <c r="C239" s="5"/>
      <c r="D239" s="10">
        <v>1</v>
      </c>
      <c r="E239" s="182" t="s">
        <v>31</v>
      </c>
      <c r="F239" s="183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">
      <c r="A240" s="1"/>
      <c r="C240" s="44"/>
      <c r="D240" s="10">
        <v>2</v>
      </c>
      <c r="E240" s="182" t="s">
        <v>32</v>
      </c>
      <c r="F240" s="183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">
      <c r="A241" s="1"/>
      <c r="C241" s="45"/>
      <c r="D241" s="10">
        <v>3</v>
      </c>
      <c r="E241" s="182" t="s">
        <v>33</v>
      </c>
      <c r="F241" s="183"/>
      <c r="G241" s="62">
        <v>1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">
      <c r="A242" s="1"/>
      <c r="C242" s="45"/>
      <c r="D242" s="10">
        <v>4</v>
      </c>
      <c r="E242" s="182" t="s">
        <v>34</v>
      </c>
      <c r="F242" s="183"/>
      <c r="G242" s="62">
        <v>5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">
      <c r="A243" s="1"/>
      <c r="C243" s="45"/>
      <c r="D243" s="10">
        <v>4</v>
      </c>
      <c r="E243" s="182" t="s">
        <v>35</v>
      </c>
      <c r="F243" s="183"/>
      <c r="G243" s="62">
        <v>4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">
      <c r="A244" s="1"/>
      <c r="C244" s="45"/>
      <c r="D244" s="10">
        <v>5</v>
      </c>
      <c r="E244" s="182" t="s">
        <v>36</v>
      </c>
      <c r="F244" s="183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">
      <c r="A245" s="1"/>
      <c r="C245" s="45"/>
      <c r="D245" s="10">
        <v>6</v>
      </c>
      <c r="E245" s="182" t="s">
        <v>37</v>
      </c>
      <c r="F245" s="183"/>
      <c r="G245" s="62">
        <v>2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">
      <c r="A246" s="1"/>
      <c r="C246" s="45"/>
      <c r="D246" s="10">
        <v>7</v>
      </c>
      <c r="E246" s="182" t="s">
        <v>38</v>
      </c>
      <c r="F246" s="183"/>
      <c r="G246" s="62">
        <v>12</v>
      </c>
      <c r="H246" s="5"/>
      <c r="I246" s="181"/>
      <c r="J246" s="181"/>
      <c r="K246" s="140"/>
      <c r="L246" s="140"/>
      <c r="M246" s="5"/>
      <c r="N246" s="5"/>
      <c r="O246" s="5"/>
      <c r="P246" s="1"/>
      <c r="Q246" s="47"/>
    </row>
    <row r="247" spans="1:17" ht="15.75" customHeight="1" thickBot="1" x14ac:dyDescent="0.3">
      <c r="A247" s="1"/>
      <c r="C247" s="45"/>
      <c r="D247" s="10">
        <v>8</v>
      </c>
      <c r="E247" s="115" t="s">
        <v>43</v>
      </c>
      <c r="F247" s="114"/>
      <c r="G247" s="63">
        <v>0</v>
      </c>
      <c r="H247" s="5"/>
      <c r="I247" s="140"/>
      <c r="J247" s="140"/>
      <c r="K247" s="140"/>
      <c r="L247" s="140"/>
      <c r="M247" s="5"/>
      <c r="N247" s="5"/>
      <c r="O247" s="5"/>
      <c r="P247" s="1"/>
      <c r="Q247" s="47"/>
    </row>
    <row r="248" spans="1:17" ht="15.75" customHeight="1" thickBot="1" x14ac:dyDescent="0.3">
      <c r="A248" s="1"/>
      <c r="C248" s="45"/>
      <c r="D248" s="10">
        <v>9</v>
      </c>
      <c r="E248" s="115" t="s">
        <v>39</v>
      </c>
      <c r="F248" s="114"/>
      <c r="G248" s="63">
        <v>0</v>
      </c>
      <c r="H248" s="5"/>
      <c r="I248" s="140"/>
      <c r="J248" s="140"/>
      <c r="K248" s="140"/>
      <c r="L248" s="140"/>
      <c r="M248" s="5"/>
      <c r="N248" s="5"/>
      <c r="O248" s="5"/>
      <c r="P248" s="1"/>
      <c r="Q248" s="47"/>
    </row>
    <row r="249" spans="1:17" ht="15.75" customHeight="1" thickBot="1" x14ac:dyDescent="0.3">
      <c r="A249" s="1"/>
      <c r="C249" s="45"/>
      <c r="D249" s="10">
        <v>10</v>
      </c>
      <c r="E249" s="184" t="s">
        <v>44</v>
      </c>
      <c r="F249" s="185"/>
      <c r="G249" s="63">
        <v>0</v>
      </c>
      <c r="H249" s="5"/>
      <c r="I249" s="140"/>
      <c r="J249" s="140"/>
      <c r="K249" s="140"/>
      <c r="L249" s="140"/>
      <c r="M249" s="5"/>
      <c r="N249" s="5"/>
      <c r="O249" s="5"/>
      <c r="P249" s="1"/>
      <c r="Q249" s="47"/>
    </row>
    <row r="250" spans="1:17" ht="15.75" customHeight="1" thickBot="1" x14ac:dyDescent="0.3">
      <c r="A250" s="1"/>
      <c r="D250" s="10">
        <v>11</v>
      </c>
      <c r="E250" s="184" t="s">
        <v>52</v>
      </c>
      <c r="F250" s="185"/>
      <c r="G250" s="63">
        <v>1</v>
      </c>
      <c r="P250" s="1"/>
      <c r="Q250" s="47"/>
    </row>
    <row r="251" spans="1:17" ht="15.75" customHeight="1" thickBot="1" x14ac:dyDescent="0.3">
      <c r="A251" s="1"/>
      <c r="C251" s="45"/>
      <c r="D251" s="5"/>
      <c r="E251" s="171" t="s">
        <v>5</v>
      </c>
      <c r="F251" s="172"/>
      <c r="G251" s="64">
        <f>SUM(G239:G250)</f>
        <v>25</v>
      </c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">
      <c r="A252" s="1"/>
      <c r="C252" s="4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"/>
      <c r="Q252" s="47"/>
    </row>
    <row r="253" spans="1:17" ht="15.75" customHeight="1" thickBot="1" x14ac:dyDescent="0.3">
      <c r="A253" s="1"/>
      <c r="B253" s="173" t="s">
        <v>40</v>
      </c>
      <c r="C253" s="174"/>
      <c r="D253" s="174"/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  <c r="O253" s="174"/>
      <c r="P253" s="1"/>
      <c r="Q253" s="47"/>
    </row>
    <row r="254" spans="1:17" ht="15.75" customHeight="1" x14ac:dyDescent="0.25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25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25">
      <c r="A256" s="1"/>
      <c r="C256" s="4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"/>
      <c r="Q256" s="47"/>
    </row>
    <row r="257" spans="1:17" ht="15.75" customHeight="1" x14ac:dyDescent="0.25">
      <c r="A257" s="1"/>
      <c r="C257" s="45"/>
      <c r="D257" s="5"/>
      <c r="E257" s="5"/>
      <c r="F257" s="5"/>
      <c r="G257" s="5"/>
      <c r="H257" s="16"/>
      <c r="I257" s="15"/>
      <c r="J257" s="15"/>
      <c r="K257" s="15"/>
      <c r="L257" s="15"/>
      <c r="M257" s="5"/>
      <c r="N257" s="5"/>
      <c r="O257" s="5"/>
      <c r="P257" s="1"/>
      <c r="Q257" s="47"/>
    </row>
    <row r="258" spans="1:17" x14ac:dyDescent="0.25">
      <c r="A258" s="1"/>
      <c r="C258" s="4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"/>
    </row>
    <row r="259" spans="1:17" s="16" customFormat="1" ht="15.75" x14ac:dyDescent="0.25">
      <c r="A259" s="14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15"/>
      <c r="N259" s="15"/>
      <c r="O259" s="15"/>
      <c r="P259" s="15"/>
      <c r="Q259" s="14"/>
    </row>
    <row r="260" spans="1:17" x14ac:dyDescent="0.25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15.75" thickBot="1" x14ac:dyDescent="0.3">
      <c r="A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"/>
    </row>
    <row r="262" spans="1:17" ht="24" customHeight="1" thickBot="1" x14ac:dyDescent="0.3">
      <c r="A262" s="1"/>
      <c r="P262" s="48"/>
      <c r="Q262" s="46"/>
    </row>
    <row r="263" spans="1:17" x14ac:dyDescent="0.25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25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25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25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25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25">
      <c r="A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25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25">
      <c r="A270" s="1"/>
      <c r="C270" s="5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25">
      <c r="A271" s="1"/>
      <c r="C271" s="5"/>
      <c r="D271" s="1"/>
      <c r="E271" s="1"/>
      <c r="F271" s="1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25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25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25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25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25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25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25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25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25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25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25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25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25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25">
      <c r="A285" s="1"/>
      <c r="C285" s="5"/>
      <c r="H285" s="5"/>
      <c r="I285" s="5"/>
      <c r="J285" s="5"/>
      <c r="K285" s="5"/>
      <c r="L285" s="5"/>
      <c r="M285" s="5"/>
      <c r="N285" s="5"/>
      <c r="O285" s="5"/>
      <c r="P285" s="5"/>
      <c r="Q285" s="1"/>
    </row>
    <row r="286" spans="1:17" x14ac:dyDescent="0.25">
      <c r="A286" s="1"/>
      <c r="C286" s="5"/>
      <c r="M286" s="5"/>
      <c r="N286" s="5"/>
      <c r="O286" s="5"/>
      <c r="P286" s="5"/>
      <c r="Q286" s="1"/>
    </row>
    <row r="287" spans="1:17" x14ac:dyDescent="0.25">
      <c r="A287" s="1"/>
      <c r="C287" s="5"/>
      <c r="M287" s="5"/>
      <c r="N287" s="5"/>
      <c r="O287" s="5"/>
      <c r="P287" s="5"/>
      <c r="Q287" s="1"/>
    </row>
    <row r="288" spans="1:17" x14ac:dyDescent="0.25">
      <c r="A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"/>
      <c r="Q288" s="1"/>
    </row>
    <row r="289" spans="1:17" x14ac:dyDescent="0.25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25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25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25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25">
      <c r="A293" s="4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Q293" s="47"/>
    </row>
    <row r="294" spans="1:17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</row>
    <row r="295" spans="1:17" x14ac:dyDescent="0.25">
      <c r="A295" s="66"/>
      <c r="B295" s="66"/>
      <c r="C295" s="66"/>
    </row>
    <row r="296" spans="1:17" x14ac:dyDescent="0.25">
      <c r="A296" s="66"/>
      <c r="B296" s="66"/>
      <c r="C296" s="66"/>
    </row>
    <row r="297" spans="1:17" x14ac:dyDescent="0.25">
      <c r="A297" s="66"/>
      <c r="B297" s="66"/>
      <c r="C297" s="66"/>
    </row>
    <row r="298" spans="1:17" x14ac:dyDescent="0.25">
      <c r="A298" s="66"/>
      <c r="B298" s="66"/>
      <c r="C298" s="66"/>
    </row>
    <row r="299" spans="1:17" x14ac:dyDescent="0.25">
      <c r="A299" s="66"/>
      <c r="B299" s="66"/>
      <c r="C299" s="66"/>
    </row>
    <row r="300" spans="1:17" x14ac:dyDescent="0.25">
      <c r="A300" s="66"/>
      <c r="B300" s="66"/>
      <c r="C300" s="66"/>
    </row>
    <row r="301" spans="1:17" x14ac:dyDescent="0.25">
      <c r="A301" s="66"/>
      <c r="B301" s="66"/>
      <c r="C301" s="66"/>
    </row>
  </sheetData>
  <mergeCells count="59">
    <mergeCell ref="I246:J246"/>
    <mergeCell ref="E249:F249"/>
    <mergeCell ref="E250:F250"/>
    <mergeCell ref="E251:F251"/>
    <mergeCell ref="B253:O253"/>
    <mergeCell ref="E246:F246"/>
    <mergeCell ref="E241:F241"/>
    <mergeCell ref="E242:F242"/>
    <mergeCell ref="E243:F243"/>
    <mergeCell ref="E244:F244"/>
    <mergeCell ref="E245:F245"/>
    <mergeCell ref="E240:F240"/>
    <mergeCell ref="E157:H157"/>
    <mergeCell ref="E158:H158"/>
    <mergeCell ref="E159:H159"/>
    <mergeCell ref="D184:J184"/>
    <mergeCell ref="E185:H185"/>
    <mergeCell ref="E186:H186"/>
    <mergeCell ref="E187:H187"/>
    <mergeCell ref="E188:H188"/>
    <mergeCell ref="D211:J211"/>
    <mergeCell ref="D238:G238"/>
    <mergeCell ref="E239:F239"/>
    <mergeCell ref="E156:H156"/>
    <mergeCell ref="D105:J105"/>
    <mergeCell ref="E132:J132"/>
    <mergeCell ref="E133:I133"/>
    <mergeCell ref="E137:J137"/>
    <mergeCell ref="E138:I138"/>
    <mergeCell ref="E142:J142"/>
    <mergeCell ref="E143:I143"/>
    <mergeCell ref="E147:J147"/>
    <mergeCell ref="E148:I148"/>
    <mergeCell ref="E149:I149"/>
    <mergeCell ref="D155:J155"/>
    <mergeCell ref="E98:H98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95:J95"/>
    <mergeCell ref="J50:L50"/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1"/>
  <sheetViews>
    <sheetView topLeftCell="B4" zoomScale="90" zoomScaleNormal="90" workbookViewId="0">
      <selection activeCell="E18" sqref="E18"/>
    </sheetView>
  </sheetViews>
  <sheetFormatPr baseColWidth="10" defaultRowHeight="15" x14ac:dyDescent="0.25"/>
  <cols>
    <col min="1" max="1" width="3.5703125" customWidth="1"/>
    <col min="2" max="2" width="6.7109375" style="5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25">
      <c r="A13" s="1"/>
      <c r="B13" s="209" t="s">
        <v>29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3"/>
      <c r="Q13" s="1"/>
    </row>
    <row r="14" spans="1:17" ht="43.5" customHeight="1" thickBot="1" x14ac:dyDescent="0.85">
      <c r="A14" s="1"/>
      <c r="B14" s="211" t="s">
        <v>53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4"/>
      <c r="Q14" s="1"/>
    </row>
    <row r="15" spans="1:17" x14ac:dyDescent="0.25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25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25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25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.75" thickBot="1" x14ac:dyDescent="0.3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">
      <c r="A20" s="1"/>
      <c r="C20" s="214" t="s">
        <v>0</v>
      </c>
      <c r="D20" s="215"/>
      <c r="E20" s="215"/>
      <c r="F20" s="216"/>
      <c r="G20" s="67"/>
      <c r="H20" s="214" t="s">
        <v>1</v>
      </c>
      <c r="I20" s="215"/>
      <c r="J20" s="215"/>
      <c r="K20" s="215"/>
      <c r="L20" s="216"/>
      <c r="M20" s="60"/>
      <c r="N20" s="60"/>
      <c r="O20" s="60"/>
      <c r="P20" s="5"/>
      <c r="Q20" s="1"/>
      <c r="R20" s="6"/>
    </row>
    <row r="21" spans="1:18" s="9" customFormat="1" ht="15.75" thickBot="1" x14ac:dyDescent="0.3">
      <c r="A21" s="7"/>
      <c r="B21" s="8"/>
      <c r="C21" s="68" t="s">
        <v>2</v>
      </c>
      <c r="D21" s="69" t="s">
        <v>3</v>
      </c>
      <c r="E21" s="70" t="s">
        <v>4</v>
      </c>
      <c r="F21" s="68" t="s">
        <v>5</v>
      </c>
      <c r="G21" s="71"/>
      <c r="H21" s="70" t="s">
        <v>6</v>
      </c>
      <c r="I21" s="70" t="s">
        <v>7</v>
      </c>
      <c r="J21" s="68" t="s">
        <v>8</v>
      </c>
      <c r="K21" s="68" t="s">
        <v>9</v>
      </c>
      <c r="L21" s="68" t="s">
        <v>5</v>
      </c>
      <c r="M21" s="8"/>
      <c r="N21" s="8"/>
      <c r="O21" s="8"/>
      <c r="P21" s="7"/>
      <c r="Q21" s="7"/>
    </row>
    <row r="22" spans="1:18" ht="16.5" thickBot="1" x14ac:dyDescent="0.35">
      <c r="A22" s="1"/>
      <c r="C22" s="72">
        <v>5</v>
      </c>
      <c r="D22" s="144">
        <v>1</v>
      </c>
      <c r="E22" s="144">
        <v>6</v>
      </c>
      <c r="F22" s="74">
        <f>SUM(C22:E22)</f>
        <v>12</v>
      </c>
      <c r="G22" s="75"/>
      <c r="H22" s="72">
        <v>3</v>
      </c>
      <c r="I22" s="72">
        <v>3</v>
      </c>
      <c r="J22" s="72">
        <v>0</v>
      </c>
      <c r="K22" s="72">
        <v>6</v>
      </c>
      <c r="L22" s="74">
        <v>12</v>
      </c>
      <c r="M22" s="5"/>
      <c r="N22" s="5"/>
      <c r="O22" s="13"/>
      <c r="P22" s="1"/>
      <c r="Q22" s="1"/>
    </row>
    <row r="23" spans="1:18" ht="16.5" thickBot="1" x14ac:dyDescent="0.35">
      <c r="A23" s="1"/>
      <c r="C23" s="76">
        <f>+C22/F22</f>
        <v>0.41666666666666669</v>
      </c>
      <c r="D23" s="77">
        <f>+D22/F22</f>
        <v>8.3333333333333329E-2</v>
      </c>
      <c r="E23" s="78">
        <f>+E22/F22</f>
        <v>0.5</v>
      </c>
      <c r="F23" s="79">
        <f>SUM(C23:E23)</f>
        <v>1</v>
      </c>
      <c r="G23" s="75"/>
      <c r="H23" s="76">
        <f>+H22/L22</f>
        <v>0.25</v>
      </c>
      <c r="I23" s="76">
        <f>+I22/L22</f>
        <v>0.25</v>
      </c>
      <c r="J23" s="76">
        <f>+J22/L22</f>
        <v>0</v>
      </c>
      <c r="K23" s="76">
        <v>0.5</v>
      </c>
      <c r="L23" s="79">
        <f>SUM(H23:K23)</f>
        <v>1</v>
      </c>
      <c r="M23" s="5"/>
      <c r="N23" s="5"/>
      <c r="O23" s="13"/>
      <c r="P23" s="1"/>
      <c r="Q23" s="1"/>
    </row>
    <row r="24" spans="1:18" x14ac:dyDescent="0.25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25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25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25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25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25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25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25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25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25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25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25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2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25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25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25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25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25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25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25">
      <c r="A43" s="1"/>
      <c r="C43" s="5"/>
      <c r="D43" s="213" t="s">
        <v>10</v>
      </c>
      <c r="E43" s="213"/>
      <c r="F43" s="213"/>
      <c r="G43" s="213"/>
      <c r="H43" s="213"/>
      <c r="I43" s="213"/>
      <c r="J43" s="213"/>
      <c r="K43" s="213"/>
      <c r="L43" s="213"/>
      <c r="M43" s="213"/>
      <c r="N43" s="5"/>
      <c r="O43" s="5"/>
      <c r="P43" s="5"/>
      <c r="Q43" s="1"/>
    </row>
    <row r="44" spans="1:17" ht="16.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89">
        <v>0</v>
      </c>
      <c r="K44" s="190"/>
      <c r="L44" s="191"/>
      <c r="M44" s="84">
        <f>+$J44/$J61</f>
        <v>0</v>
      </c>
      <c r="N44" s="5"/>
      <c r="O44" s="5"/>
      <c r="P44" s="5"/>
      <c r="Q44" s="1"/>
    </row>
    <row r="45" spans="1:17" ht="16.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92">
        <v>0</v>
      </c>
      <c r="K45" s="193"/>
      <c r="L45" s="194"/>
      <c r="M45" s="76">
        <f>+$J45/$J61</f>
        <v>0</v>
      </c>
      <c r="N45" s="5"/>
      <c r="O45" s="5"/>
      <c r="P45" s="5"/>
      <c r="Q45" s="1"/>
    </row>
    <row r="46" spans="1:17" ht="16.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92">
        <v>1</v>
      </c>
      <c r="K46" s="193"/>
      <c r="L46" s="194"/>
      <c r="M46" s="76">
        <f>+$J46/$J61</f>
        <v>8.3333333333333329E-2</v>
      </c>
      <c r="N46" s="5"/>
      <c r="O46" s="5"/>
      <c r="P46" s="5"/>
      <c r="Q46" s="1"/>
    </row>
    <row r="47" spans="1:17" ht="16.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92">
        <v>1</v>
      </c>
      <c r="K47" s="193"/>
      <c r="L47" s="194"/>
      <c r="M47" s="76">
        <f>+$J47/$J61</f>
        <v>8.3333333333333329E-2</v>
      </c>
      <c r="N47" s="5"/>
      <c r="O47" s="5"/>
      <c r="P47" s="5"/>
      <c r="Q47" s="1"/>
    </row>
    <row r="48" spans="1:17" ht="16.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92">
        <v>0</v>
      </c>
      <c r="K48" s="193"/>
      <c r="L48" s="194"/>
      <c r="M48" s="76">
        <f>+$J48/$J61</f>
        <v>0</v>
      </c>
      <c r="N48" s="5"/>
      <c r="O48" s="5"/>
      <c r="P48" s="5"/>
      <c r="Q48" s="1"/>
    </row>
    <row r="49" spans="1:17" ht="16.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92">
        <v>10</v>
      </c>
      <c r="K49" s="193"/>
      <c r="L49" s="194"/>
      <c r="M49" s="76">
        <f>+$J49/J61</f>
        <v>0.83333333333333337</v>
      </c>
      <c r="N49" s="5"/>
      <c r="O49" s="5"/>
      <c r="P49" s="5"/>
      <c r="Q49" s="1"/>
    </row>
    <row r="50" spans="1:17" ht="16.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92">
        <v>0</v>
      </c>
      <c r="K50" s="193"/>
      <c r="L50" s="194"/>
      <c r="M50" s="76">
        <f>+$J50/J61</f>
        <v>0</v>
      </c>
      <c r="N50" s="5"/>
      <c r="O50" s="5"/>
      <c r="P50" s="5"/>
      <c r="Q50" s="1"/>
    </row>
    <row r="51" spans="1:17" ht="16.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92">
        <v>0</v>
      </c>
      <c r="K51" s="193"/>
      <c r="L51" s="194"/>
      <c r="M51" s="76">
        <f>+$J51/J61</f>
        <v>0</v>
      </c>
      <c r="N51" s="5"/>
      <c r="O51" s="5"/>
      <c r="P51" s="5"/>
      <c r="Q51" s="1"/>
    </row>
    <row r="52" spans="1:17" ht="16.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92">
        <v>0</v>
      </c>
      <c r="K52" s="193"/>
      <c r="L52" s="194"/>
      <c r="M52" s="76">
        <f>+J52/J61</f>
        <v>0</v>
      </c>
      <c r="N52" s="5"/>
      <c r="O52" s="5"/>
      <c r="P52" s="5"/>
      <c r="Q52" s="1"/>
    </row>
    <row r="53" spans="1:17" ht="16.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92">
        <v>0</v>
      </c>
      <c r="K53" s="193"/>
      <c r="L53" s="194"/>
      <c r="M53" s="76">
        <f>+J53/J61</f>
        <v>0</v>
      </c>
      <c r="N53" s="5"/>
      <c r="O53" s="5"/>
      <c r="P53" s="5"/>
      <c r="Q53" s="1"/>
    </row>
    <row r="54" spans="1:17" ht="16.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92">
        <v>0</v>
      </c>
      <c r="K54" s="193"/>
      <c r="L54" s="194"/>
      <c r="M54" s="76">
        <f>+$J54/J61</f>
        <v>0</v>
      </c>
      <c r="N54" s="5"/>
      <c r="O54" s="5"/>
      <c r="P54" s="5"/>
      <c r="Q54" s="1"/>
    </row>
    <row r="55" spans="1:17" ht="16.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92">
        <v>0</v>
      </c>
      <c r="K55" s="193"/>
      <c r="L55" s="194"/>
      <c r="M55" s="76">
        <f>+$J55/J61</f>
        <v>0</v>
      </c>
      <c r="N55" s="5"/>
      <c r="O55" s="5"/>
      <c r="P55" s="5"/>
      <c r="Q55" s="1"/>
    </row>
    <row r="56" spans="1:17" ht="16.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92">
        <v>0</v>
      </c>
      <c r="K56" s="193"/>
      <c r="L56" s="194"/>
      <c r="M56" s="76">
        <f>+$J56/J61</f>
        <v>0</v>
      </c>
      <c r="N56" s="5"/>
      <c r="O56" s="5"/>
      <c r="P56" s="5"/>
      <c r="Q56" s="1"/>
    </row>
    <row r="57" spans="1:17" ht="16.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92">
        <v>0</v>
      </c>
      <c r="K57" s="193"/>
      <c r="L57" s="194"/>
      <c r="M57" s="76">
        <f>+$J57/J61</f>
        <v>0</v>
      </c>
      <c r="N57" s="5"/>
      <c r="O57" s="5"/>
      <c r="P57" s="5"/>
      <c r="Q57" s="1"/>
    </row>
    <row r="58" spans="1:17" ht="16.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92">
        <v>0</v>
      </c>
      <c r="K58" s="193"/>
      <c r="L58" s="194"/>
      <c r="M58" s="76">
        <f>+$J58/J61</f>
        <v>0</v>
      </c>
      <c r="N58" s="5"/>
      <c r="O58" s="5"/>
      <c r="P58" s="5"/>
      <c r="Q58" s="1"/>
    </row>
    <row r="59" spans="1:17" ht="16.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92">
        <v>0</v>
      </c>
      <c r="K59" s="193"/>
      <c r="L59" s="194"/>
      <c r="M59" s="76">
        <f>+J59/J61</f>
        <v>0</v>
      </c>
      <c r="N59" s="5"/>
      <c r="O59" s="5"/>
      <c r="P59" s="5"/>
      <c r="Q59" s="1"/>
    </row>
    <row r="60" spans="1:17" s="16" customFormat="1" ht="16.5" thickBot="1" x14ac:dyDescent="0.3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5" thickBot="1" x14ac:dyDescent="0.3">
      <c r="A61" s="1"/>
      <c r="C61" s="5"/>
      <c r="D61" s="5"/>
      <c r="E61" s="5"/>
      <c r="F61" s="5"/>
      <c r="G61" s="5"/>
      <c r="H61" s="5"/>
      <c r="I61" s="5"/>
      <c r="J61" s="202">
        <f>SUM(J44:J59)</f>
        <v>12</v>
      </c>
      <c r="K61" s="203"/>
      <c r="L61" s="204"/>
      <c r="M61" s="12">
        <f>SUM(M44:M60)</f>
        <v>1</v>
      </c>
      <c r="N61" s="5"/>
      <c r="O61" s="5"/>
      <c r="P61" s="5"/>
      <c r="Q61" s="1"/>
    </row>
    <row r="62" spans="1:17" x14ac:dyDescent="0.25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25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25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25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25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25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25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25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25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25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25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25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25">
      <c r="A74" s="1"/>
      <c r="C74" s="5"/>
      <c r="D74" s="5"/>
      <c r="E74" s="5"/>
      <c r="F74" s="5"/>
      <c r="G74" s="5"/>
      <c r="H74" s="5"/>
      <c r="I74" s="5"/>
      <c r="J74" s="5" t="s">
        <v>42</v>
      </c>
      <c r="K74" s="5"/>
      <c r="L74" s="5"/>
      <c r="M74" s="5"/>
      <c r="N74" s="5"/>
      <c r="O74" s="5"/>
      <c r="P74" s="5"/>
      <c r="Q74" s="1"/>
    </row>
    <row r="75" spans="1:17" x14ac:dyDescent="0.25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25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25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25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25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25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25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5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25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25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25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25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25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25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25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25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25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25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25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.75" thickBot="1" x14ac:dyDescent="0.3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">
      <c r="A95" s="1"/>
      <c r="C95" s="5"/>
      <c r="D95" s="205" t="s">
        <v>11</v>
      </c>
      <c r="E95" s="206"/>
      <c r="F95" s="206"/>
      <c r="G95" s="206"/>
      <c r="H95" s="206"/>
      <c r="I95" s="206"/>
      <c r="J95" s="207"/>
      <c r="K95" s="146"/>
      <c r="L95" s="146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23</v>
      </c>
      <c r="F96" s="93"/>
      <c r="G96" s="94"/>
      <c r="H96" s="94"/>
      <c r="I96" s="95">
        <v>7</v>
      </c>
      <c r="J96" s="96">
        <f>+I96/I102</f>
        <v>0.58333333333333337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24</v>
      </c>
      <c r="F97" s="98"/>
      <c r="G97" s="94"/>
      <c r="H97" s="94"/>
      <c r="I97" s="99">
        <v>5</v>
      </c>
      <c r="J97" s="96">
        <f>I97/I102</f>
        <v>0.41666666666666669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217" t="s">
        <v>28</v>
      </c>
      <c r="F98" s="218"/>
      <c r="G98" s="218"/>
      <c r="H98" s="219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25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26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5</v>
      </c>
      <c r="I102" s="106">
        <f>SUM(I96:I101)</f>
        <v>12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25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75" x14ac:dyDescent="0.25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.75" x14ac:dyDescent="0.25">
      <c r="A105" s="1"/>
      <c r="C105" s="5"/>
      <c r="D105" s="208"/>
      <c r="E105" s="208"/>
      <c r="F105" s="208"/>
      <c r="G105" s="208"/>
      <c r="H105" s="208"/>
      <c r="I105" s="208"/>
      <c r="J105" s="208"/>
      <c r="K105" s="146"/>
      <c r="L105" s="146"/>
      <c r="M105" s="5"/>
      <c r="N105" s="5"/>
      <c r="O105" s="5"/>
      <c r="P105" s="5"/>
      <c r="Q105" s="1"/>
    </row>
    <row r="106" spans="1:17" x14ac:dyDescent="0.25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25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25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25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25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25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25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25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25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12</v>
      </c>
      <c r="P114" s="5"/>
      <c r="Q114" s="1"/>
    </row>
    <row r="115" spans="1:17" x14ac:dyDescent="0.25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25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25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25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25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25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25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25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25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25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25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25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25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25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25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25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.75" thickBot="1" x14ac:dyDescent="0.3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9.5" thickBot="1" x14ac:dyDescent="0.3">
      <c r="A132" s="1"/>
      <c r="C132" s="5"/>
      <c r="D132" s="5"/>
      <c r="E132" s="178" t="s">
        <v>13</v>
      </c>
      <c r="F132" s="179"/>
      <c r="G132" s="179"/>
      <c r="H132" s="179"/>
      <c r="I132" s="179"/>
      <c r="J132" s="180"/>
      <c r="K132" s="146"/>
      <c r="L132" s="146"/>
      <c r="M132" s="5"/>
      <c r="N132" s="5"/>
      <c r="O132" s="5"/>
      <c r="P132" s="5"/>
      <c r="Q132" s="1"/>
    </row>
    <row r="133" spans="1:17" ht="15.75" thickBot="1" x14ac:dyDescent="0.3">
      <c r="A133" s="1"/>
      <c r="C133" s="5"/>
      <c r="D133" s="5"/>
      <c r="E133" s="195" t="s">
        <v>14</v>
      </c>
      <c r="F133" s="196"/>
      <c r="G133" s="196"/>
      <c r="H133" s="196"/>
      <c r="I133" s="197"/>
      <c r="J133" s="20">
        <v>58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">
      <c r="A134" s="1"/>
      <c r="C134" s="5"/>
      <c r="D134" s="5"/>
      <c r="E134" s="5"/>
      <c r="F134" s="5"/>
      <c r="G134" s="5"/>
      <c r="H134" s="5"/>
      <c r="I134" s="21" t="s">
        <v>5</v>
      </c>
      <c r="J134" s="11">
        <f>SUM(J133)</f>
        <v>58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25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.75" thickBot="1" x14ac:dyDescent="0.3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9.5" thickBot="1" x14ac:dyDescent="0.3">
      <c r="A137" s="1"/>
      <c r="C137" s="5"/>
      <c r="D137" s="5"/>
      <c r="E137" s="178" t="s">
        <v>15</v>
      </c>
      <c r="F137" s="179"/>
      <c r="G137" s="179"/>
      <c r="H137" s="179"/>
      <c r="I137" s="179"/>
      <c r="J137" s="180"/>
      <c r="K137" s="146"/>
      <c r="L137" s="146"/>
      <c r="M137" s="5"/>
      <c r="N137" s="5"/>
      <c r="O137" s="5"/>
      <c r="P137" s="5"/>
      <c r="Q137" s="1"/>
    </row>
    <row r="138" spans="1:17" ht="15.75" thickBot="1" x14ac:dyDescent="0.3">
      <c r="A138" s="1"/>
      <c r="C138" s="5"/>
      <c r="D138" s="5"/>
      <c r="E138" s="195" t="s">
        <v>16</v>
      </c>
      <c r="F138" s="196"/>
      <c r="G138" s="196"/>
      <c r="H138" s="196"/>
      <c r="I138" s="197"/>
      <c r="J138" s="22">
        <v>192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">
      <c r="A139" s="1"/>
      <c r="C139" s="5"/>
      <c r="D139" s="5"/>
      <c r="E139" s="5"/>
      <c r="F139" s="5"/>
      <c r="G139" s="5"/>
      <c r="H139" s="5"/>
      <c r="I139" s="21" t="s">
        <v>5</v>
      </c>
      <c r="J139" s="11">
        <f>SUM(J138)</f>
        <v>192</v>
      </c>
      <c r="K139" s="56"/>
      <c r="L139" s="56"/>
      <c r="M139" s="5"/>
      <c r="N139" s="5"/>
      <c r="O139" s="5"/>
      <c r="P139" s="5"/>
      <c r="Q139" s="1"/>
    </row>
    <row r="140" spans="1:17" x14ac:dyDescent="0.25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.75" thickBot="1" x14ac:dyDescent="0.3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9.5" thickBot="1" x14ac:dyDescent="0.3">
      <c r="A142" s="1"/>
      <c r="C142" s="5"/>
      <c r="D142" s="5"/>
      <c r="E142" s="186" t="s">
        <v>17</v>
      </c>
      <c r="F142" s="198"/>
      <c r="G142" s="198"/>
      <c r="H142" s="198"/>
      <c r="I142" s="198"/>
      <c r="J142" s="188"/>
      <c r="K142" s="57"/>
      <c r="L142" s="57"/>
      <c r="M142" s="5"/>
      <c r="N142" s="5"/>
      <c r="O142" s="5"/>
      <c r="P142" s="5"/>
      <c r="Q142" s="1"/>
    </row>
    <row r="143" spans="1:17" ht="15.75" thickBot="1" x14ac:dyDescent="0.3">
      <c r="A143" s="1"/>
      <c r="C143" s="5"/>
      <c r="D143" s="5"/>
      <c r="E143" s="195" t="s">
        <v>18</v>
      </c>
      <c r="F143" s="196"/>
      <c r="G143" s="196"/>
      <c r="H143" s="196"/>
      <c r="I143" s="197"/>
      <c r="J143" s="22">
        <v>0</v>
      </c>
      <c r="K143" s="35"/>
      <c r="L143" s="35"/>
      <c r="M143" s="5"/>
      <c r="N143" s="5"/>
      <c r="O143" s="5"/>
      <c r="P143" s="5"/>
      <c r="Q143" s="1"/>
    </row>
    <row r="144" spans="1:17" ht="16.5" thickBot="1" x14ac:dyDescent="0.3">
      <c r="A144" s="1"/>
      <c r="C144" s="5"/>
      <c r="D144" s="5"/>
      <c r="E144" s="5"/>
      <c r="F144" s="5"/>
      <c r="G144" s="5"/>
      <c r="H144" s="5"/>
      <c r="I144" s="21" t="s">
        <v>5</v>
      </c>
      <c r="J144" s="11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25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.75" thickBot="1" x14ac:dyDescent="0.3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9.5" thickBot="1" x14ac:dyDescent="0.3">
      <c r="A147" s="1"/>
      <c r="C147" s="5"/>
      <c r="D147" s="5"/>
      <c r="E147" s="186" t="s">
        <v>41</v>
      </c>
      <c r="F147" s="198"/>
      <c r="G147" s="198"/>
      <c r="H147" s="198"/>
      <c r="I147" s="198"/>
      <c r="J147" s="188"/>
      <c r="K147" s="57"/>
      <c r="L147" s="57"/>
      <c r="M147" s="5"/>
      <c r="N147" s="5"/>
      <c r="O147" s="5"/>
      <c r="P147" s="5"/>
      <c r="Q147" s="1"/>
    </row>
    <row r="148" spans="1:17" ht="15.75" thickBot="1" x14ac:dyDescent="0.3">
      <c r="A148" s="1"/>
      <c r="C148" s="5"/>
      <c r="D148" s="5"/>
      <c r="E148" s="199" t="s">
        <v>19</v>
      </c>
      <c r="F148" s="200"/>
      <c r="G148" s="200"/>
      <c r="H148" s="200"/>
      <c r="I148" s="201"/>
      <c r="J148" s="22">
        <v>2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">
      <c r="A149" s="1"/>
      <c r="C149" s="5"/>
      <c r="D149" s="5"/>
      <c r="E149" s="220" t="s">
        <v>45</v>
      </c>
      <c r="F149" s="221"/>
      <c r="G149" s="221"/>
      <c r="H149" s="221"/>
      <c r="I149" s="222"/>
      <c r="J149" s="111">
        <v>4</v>
      </c>
      <c r="K149" s="35"/>
      <c r="L149" s="35"/>
      <c r="M149" s="5"/>
      <c r="N149" s="5"/>
      <c r="O149" s="5"/>
      <c r="P149" s="5"/>
      <c r="Q149" s="1"/>
    </row>
    <row r="150" spans="1:17" ht="16.5" thickBot="1" x14ac:dyDescent="0.3">
      <c r="A150" s="1"/>
      <c r="C150" s="5"/>
      <c r="D150" s="5"/>
      <c r="E150" s="66"/>
      <c r="F150" s="66"/>
      <c r="G150" s="66"/>
      <c r="H150" s="66"/>
      <c r="I150" s="112" t="s">
        <v>5</v>
      </c>
      <c r="J150" s="11">
        <f>SUM(J148:J149)</f>
        <v>6</v>
      </c>
      <c r="K150" s="56"/>
      <c r="L150" s="56"/>
      <c r="M150" s="5"/>
      <c r="N150" s="5"/>
      <c r="O150" s="5"/>
      <c r="P150" s="5"/>
      <c r="Q150" s="1"/>
    </row>
    <row r="151" spans="1:17" x14ac:dyDescent="0.25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25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25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.75" thickBot="1" x14ac:dyDescent="0.3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9.5" thickBot="1" x14ac:dyDescent="0.3">
      <c r="A155" s="1"/>
      <c r="C155" s="5"/>
      <c r="D155" s="178" t="s">
        <v>20</v>
      </c>
      <c r="E155" s="179"/>
      <c r="F155" s="179"/>
      <c r="G155" s="179"/>
      <c r="H155" s="179"/>
      <c r="I155" s="179"/>
      <c r="J155" s="180"/>
      <c r="K155" s="146"/>
      <c r="L155" s="146"/>
      <c r="M155" s="5"/>
      <c r="N155" s="5"/>
      <c r="O155" s="5"/>
      <c r="P155" s="5"/>
      <c r="Q155" s="1"/>
    </row>
    <row r="156" spans="1:17" ht="15.75" thickBot="1" x14ac:dyDescent="0.3">
      <c r="A156" s="1"/>
      <c r="C156" s="5"/>
      <c r="D156" s="23">
        <v>1</v>
      </c>
      <c r="E156" s="175" t="str">
        <f>+'[1]ACUM-MAYO'!A162</f>
        <v>ORDINARIA</v>
      </c>
      <c r="F156" s="176"/>
      <c r="G156" s="176"/>
      <c r="H156" s="177"/>
      <c r="I156" s="51">
        <v>10</v>
      </c>
      <c r="J156" s="24">
        <f>I156/I161</f>
        <v>0.90909090909090906</v>
      </c>
      <c r="K156" s="58" t="s">
        <v>46</v>
      </c>
      <c r="L156" s="58"/>
      <c r="M156" s="5"/>
      <c r="N156" s="5"/>
      <c r="O156" s="5"/>
      <c r="P156" s="5"/>
      <c r="Q156" s="1"/>
    </row>
    <row r="157" spans="1:17" ht="19.5" customHeight="1" thickBot="1" x14ac:dyDescent="0.3">
      <c r="A157" s="1"/>
      <c r="C157" s="5"/>
      <c r="D157" s="23">
        <v>2</v>
      </c>
      <c r="E157" s="175" t="str">
        <f>+'[1]ACUM-MAYO'!A163</f>
        <v>FUNDAMENTAL</v>
      </c>
      <c r="F157" s="176"/>
      <c r="G157" s="176"/>
      <c r="H157" s="177"/>
      <c r="I157" s="51">
        <v>1</v>
      </c>
      <c r="J157" s="25">
        <f>I157/I161</f>
        <v>9.0909090909090912E-2</v>
      </c>
      <c r="K157" s="58"/>
      <c r="L157" s="58"/>
      <c r="M157" s="5"/>
      <c r="N157" s="5"/>
      <c r="O157" s="5"/>
      <c r="P157" s="5"/>
      <c r="Q157" s="1"/>
    </row>
    <row r="158" spans="1:17" ht="15.75" thickBot="1" x14ac:dyDescent="0.3">
      <c r="A158" s="1"/>
      <c r="C158" s="5"/>
      <c r="D158" s="145">
        <v>4</v>
      </c>
      <c r="E158" s="175" t="str">
        <f>+'[1]ACUM-MAYO'!A165</f>
        <v>RESERVADA</v>
      </c>
      <c r="F158" s="176"/>
      <c r="G158" s="176"/>
      <c r="H158" s="177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.75" thickBot="1" x14ac:dyDescent="0.3">
      <c r="A159" s="1"/>
      <c r="C159" s="5"/>
      <c r="D159" s="23">
        <v>3</v>
      </c>
      <c r="E159" s="175" t="s">
        <v>27</v>
      </c>
      <c r="F159" s="176"/>
      <c r="G159" s="176"/>
      <c r="H159" s="177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.75" thickBot="1" x14ac:dyDescent="0.3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5" thickBot="1" x14ac:dyDescent="0.3">
      <c r="A161" s="1"/>
      <c r="C161" s="5"/>
      <c r="D161" s="15"/>
      <c r="E161" s="30"/>
      <c r="F161" s="30"/>
      <c r="G161" s="30"/>
      <c r="H161" s="52" t="s">
        <v>5</v>
      </c>
      <c r="I161" s="11">
        <f>SUM(I156:I160)</f>
        <v>11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25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75" x14ac:dyDescent="0.25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25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25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25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25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25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25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25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25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25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25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25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25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25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25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25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25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25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25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25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.75" thickBot="1" x14ac:dyDescent="0.3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9.5" thickBot="1" x14ac:dyDescent="0.3">
      <c r="A184" s="1"/>
      <c r="C184" s="5"/>
      <c r="D184" s="178" t="s">
        <v>21</v>
      </c>
      <c r="E184" s="179"/>
      <c r="F184" s="179"/>
      <c r="G184" s="179"/>
      <c r="H184" s="179"/>
      <c r="I184" s="179"/>
      <c r="J184" s="180"/>
      <c r="K184" s="146"/>
      <c r="L184" s="146"/>
      <c r="M184" s="5"/>
      <c r="N184" s="5"/>
      <c r="O184" s="5"/>
      <c r="P184" s="5"/>
      <c r="Q184" s="1"/>
    </row>
    <row r="185" spans="1:17" ht="15.75" thickBot="1" x14ac:dyDescent="0.3">
      <c r="A185" s="1"/>
      <c r="C185" s="5"/>
      <c r="D185" s="23">
        <v>1</v>
      </c>
      <c r="E185" s="175" t="str">
        <f>+'[1]ACUM-MAYO'!A173</f>
        <v>ECONOMICA ADMINISTRATIVA</v>
      </c>
      <c r="F185" s="176"/>
      <c r="G185" s="176"/>
      <c r="H185" s="177"/>
      <c r="I185" s="51">
        <v>11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">
      <c r="A186" s="1"/>
      <c r="C186" s="5"/>
      <c r="D186" s="23">
        <v>2</v>
      </c>
      <c r="E186" s="175" t="str">
        <f>+'[1]ACUM-MAYO'!A174</f>
        <v>TRAMITE</v>
      </c>
      <c r="F186" s="176"/>
      <c r="G186" s="176"/>
      <c r="H186" s="177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">
      <c r="A187" s="1"/>
      <c r="C187" s="5"/>
      <c r="D187" s="23">
        <v>3</v>
      </c>
      <c r="E187" s="175" t="str">
        <f>+'[1]ACUM-MAYO'!A175</f>
        <v>SERV. PUB.</v>
      </c>
      <c r="F187" s="176"/>
      <c r="G187" s="176"/>
      <c r="H187" s="177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.75" thickBot="1" x14ac:dyDescent="0.3">
      <c r="A188" s="1"/>
      <c r="C188" s="5"/>
      <c r="D188" s="23">
        <v>4</v>
      </c>
      <c r="E188" s="175" t="str">
        <f>+'[1]ACUM-MAYO'!A176</f>
        <v>LEGAL</v>
      </c>
      <c r="F188" s="176"/>
      <c r="G188" s="176"/>
      <c r="H188" s="177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5" thickBot="1" x14ac:dyDescent="0.3">
      <c r="A190" s="1"/>
      <c r="C190" s="5"/>
      <c r="D190" s="15"/>
      <c r="E190" s="15"/>
      <c r="F190" s="15"/>
      <c r="G190" s="15"/>
      <c r="H190" s="18" t="s">
        <v>5</v>
      </c>
      <c r="I190" s="11">
        <f>SUM(I185:I188)</f>
        <v>11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25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75" x14ac:dyDescent="0.25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25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25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25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25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25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25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25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25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25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25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25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25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25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25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25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25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25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.75" thickBot="1" x14ac:dyDescent="0.3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9.5" thickBot="1" x14ac:dyDescent="0.3">
      <c r="A211" s="1"/>
      <c r="C211" s="5"/>
      <c r="D211" s="178" t="s">
        <v>22</v>
      </c>
      <c r="E211" s="179"/>
      <c r="F211" s="179"/>
      <c r="G211" s="179"/>
      <c r="H211" s="179"/>
      <c r="I211" s="179"/>
      <c r="J211" s="180"/>
      <c r="K211" s="146"/>
      <c r="L211" s="146"/>
      <c r="M211" s="5"/>
      <c r="N211" s="5"/>
      <c r="O211" s="5"/>
      <c r="P211" s="5"/>
      <c r="Q211" s="1"/>
    </row>
    <row r="212" spans="1:17" ht="15.75" thickBot="1" x14ac:dyDescent="0.3">
      <c r="A212" s="1"/>
      <c r="C212" s="5"/>
      <c r="D212" s="23">
        <v>1</v>
      </c>
      <c r="E212" s="38" t="str">
        <f>+'[1]ACUM-MAYO'!A186</f>
        <v>INFOMEX</v>
      </c>
      <c r="F212" s="39"/>
      <c r="G212" s="39"/>
      <c r="H212" s="40"/>
      <c r="I212" s="51">
        <v>5</v>
      </c>
      <c r="J212" s="33">
        <f>I212/I217</f>
        <v>0.45454545454545453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6</v>
      </c>
      <c r="J213" s="33">
        <f>I213/I217</f>
        <v>0.54545454545454541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">
      <c r="A215" s="1"/>
      <c r="C215" s="5"/>
      <c r="D215" s="23">
        <v>4</v>
      </c>
      <c r="E215" s="38" t="str">
        <f>+'[1]ACUM-MAYO'!A189</f>
        <v>LISTAS</v>
      </c>
      <c r="F215" s="39"/>
      <c r="G215" s="141"/>
      <c r="H215" s="142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">
      <c r="A217" s="1"/>
      <c r="C217" s="5"/>
      <c r="D217" s="15"/>
      <c r="E217" s="30"/>
      <c r="F217" s="30"/>
      <c r="G217" s="30"/>
      <c r="H217" s="18" t="s">
        <v>5</v>
      </c>
      <c r="I217" s="11">
        <f>SUM(I212:I216)</f>
        <v>11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25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75" x14ac:dyDescent="0.25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25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25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25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25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25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25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25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25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25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25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25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25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25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25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25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25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25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.75" thickBot="1" x14ac:dyDescent="0.3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9.5" thickBot="1" x14ac:dyDescent="0.3">
      <c r="A238" s="1"/>
      <c r="C238" s="5"/>
      <c r="D238" s="186" t="s">
        <v>30</v>
      </c>
      <c r="E238" s="187"/>
      <c r="F238" s="187"/>
      <c r="G238" s="188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">
      <c r="A239" s="1"/>
      <c r="C239" s="5"/>
      <c r="D239" s="10">
        <v>1</v>
      </c>
      <c r="E239" s="182" t="s">
        <v>31</v>
      </c>
      <c r="F239" s="183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">
      <c r="A240" s="1"/>
      <c r="C240" s="44"/>
      <c r="D240" s="10">
        <v>2</v>
      </c>
      <c r="E240" s="182" t="s">
        <v>32</v>
      </c>
      <c r="F240" s="183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">
      <c r="A241" s="1"/>
      <c r="C241" s="45"/>
      <c r="D241" s="10">
        <v>3</v>
      </c>
      <c r="E241" s="182" t="s">
        <v>33</v>
      </c>
      <c r="F241" s="183"/>
      <c r="G241" s="62">
        <v>3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">
      <c r="A242" s="1"/>
      <c r="C242" s="45"/>
      <c r="D242" s="10">
        <v>4</v>
      </c>
      <c r="E242" s="182" t="s">
        <v>34</v>
      </c>
      <c r="F242" s="183"/>
      <c r="G242" s="62">
        <v>1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">
      <c r="A243" s="1"/>
      <c r="C243" s="45"/>
      <c r="D243" s="10">
        <v>4</v>
      </c>
      <c r="E243" s="182" t="s">
        <v>35</v>
      </c>
      <c r="F243" s="183"/>
      <c r="G243" s="62">
        <v>0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">
      <c r="A244" s="1"/>
      <c r="C244" s="45"/>
      <c r="D244" s="10">
        <v>5</v>
      </c>
      <c r="E244" s="182" t="s">
        <v>36</v>
      </c>
      <c r="F244" s="183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">
      <c r="A245" s="1"/>
      <c r="C245" s="45"/>
      <c r="D245" s="10">
        <v>6</v>
      </c>
      <c r="E245" s="182" t="s">
        <v>37</v>
      </c>
      <c r="F245" s="183"/>
      <c r="G245" s="62">
        <v>0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">
      <c r="A246" s="1"/>
      <c r="C246" s="45"/>
      <c r="D246" s="10">
        <v>7</v>
      </c>
      <c r="E246" s="182" t="s">
        <v>38</v>
      </c>
      <c r="F246" s="183"/>
      <c r="G246" s="62">
        <v>4</v>
      </c>
      <c r="H246" s="5"/>
      <c r="I246" s="181"/>
      <c r="J246" s="181"/>
      <c r="K246" s="143"/>
      <c r="L246" s="143"/>
      <c r="M246" s="5"/>
      <c r="N246" s="5"/>
      <c r="O246" s="5"/>
      <c r="P246" s="1"/>
      <c r="Q246" s="47"/>
    </row>
    <row r="247" spans="1:17" ht="15.75" customHeight="1" thickBot="1" x14ac:dyDescent="0.3">
      <c r="A247" s="1"/>
      <c r="C247" s="45"/>
      <c r="D247" s="10">
        <v>8</v>
      </c>
      <c r="E247" s="115" t="s">
        <v>43</v>
      </c>
      <c r="F247" s="114"/>
      <c r="G247" s="63">
        <v>1</v>
      </c>
      <c r="H247" s="5"/>
      <c r="I247" s="143"/>
      <c r="J247" s="143"/>
      <c r="K247" s="143"/>
      <c r="L247" s="143"/>
      <c r="M247" s="5"/>
      <c r="N247" s="5"/>
      <c r="O247" s="5"/>
      <c r="P247" s="1"/>
      <c r="Q247" s="47"/>
    </row>
    <row r="248" spans="1:17" ht="15.75" customHeight="1" thickBot="1" x14ac:dyDescent="0.3">
      <c r="A248" s="1"/>
      <c r="C248" s="45"/>
      <c r="D248" s="10">
        <v>9</v>
      </c>
      <c r="E248" s="115" t="s">
        <v>39</v>
      </c>
      <c r="F248" s="114"/>
      <c r="G248" s="63">
        <v>0</v>
      </c>
      <c r="H248" s="5"/>
      <c r="I248" s="143"/>
      <c r="J248" s="143"/>
      <c r="K248" s="143"/>
      <c r="L248" s="143"/>
      <c r="M248" s="5"/>
      <c r="N248" s="5"/>
      <c r="O248" s="5"/>
      <c r="P248" s="1"/>
      <c r="Q248" s="47"/>
    </row>
    <row r="249" spans="1:17" ht="15.75" customHeight="1" thickBot="1" x14ac:dyDescent="0.3">
      <c r="A249" s="1"/>
      <c r="C249" s="45"/>
      <c r="D249" s="10">
        <v>10</v>
      </c>
      <c r="E249" s="184" t="s">
        <v>44</v>
      </c>
      <c r="F249" s="185"/>
      <c r="G249" s="63">
        <v>1</v>
      </c>
      <c r="H249" s="5"/>
      <c r="I249" s="143"/>
      <c r="J249" s="143"/>
      <c r="K249" s="143"/>
      <c r="L249" s="143"/>
      <c r="M249" s="5"/>
      <c r="N249" s="5"/>
      <c r="O249" s="5"/>
      <c r="P249" s="1"/>
      <c r="Q249" s="47"/>
    </row>
    <row r="250" spans="1:17" ht="15.75" customHeight="1" thickBot="1" x14ac:dyDescent="0.3">
      <c r="A250" s="1"/>
      <c r="D250" s="10">
        <v>11</v>
      </c>
      <c r="E250" s="184" t="s">
        <v>52</v>
      </c>
      <c r="F250" s="185"/>
      <c r="G250" s="63">
        <v>0</v>
      </c>
      <c r="P250" s="1"/>
      <c r="Q250" s="47"/>
    </row>
    <row r="251" spans="1:17" ht="15.75" customHeight="1" thickBot="1" x14ac:dyDescent="0.3">
      <c r="A251" s="1"/>
      <c r="C251" s="45"/>
      <c r="D251" s="5"/>
      <c r="E251" s="171" t="s">
        <v>5</v>
      </c>
      <c r="F251" s="172"/>
      <c r="G251" s="64">
        <f>SUM(G239:G250)</f>
        <v>10</v>
      </c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">
      <c r="A252" s="1"/>
      <c r="C252" s="4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"/>
      <c r="Q252" s="47"/>
    </row>
    <row r="253" spans="1:17" ht="15.75" customHeight="1" thickBot="1" x14ac:dyDescent="0.3">
      <c r="A253" s="1"/>
      <c r="B253" s="173" t="s">
        <v>40</v>
      </c>
      <c r="C253" s="174"/>
      <c r="D253" s="174"/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  <c r="O253" s="174"/>
      <c r="P253" s="1"/>
      <c r="Q253" s="47"/>
    </row>
    <row r="254" spans="1:17" ht="15.75" customHeight="1" x14ac:dyDescent="0.25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25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25">
      <c r="A256" s="1"/>
      <c r="C256" s="4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"/>
      <c r="Q256" s="47"/>
    </row>
    <row r="257" spans="1:17" ht="15.75" customHeight="1" x14ac:dyDescent="0.25">
      <c r="A257" s="1"/>
      <c r="C257" s="45"/>
      <c r="D257" s="5"/>
      <c r="E257" s="5"/>
      <c r="F257" s="5"/>
      <c r="G257" s="5"/>
      <c r="H257" s="16"/>
      <c r="I257" s="15"/>
      <c r="J257" s="15"/>
      <c r="K257" s="15"/>
      <c r="L257" s="15"/>
      <c r="M257" s="5"/>
      <c r="N257" s="5"/>
      <c r="O257" s="5"/>
      <c r="P257" s="1"/>
      <c r="Q257" s="47"/>
    </row>
    <row r="258" spans="1:17" x14ac:dyDescent="0.25">
      <c r="A258" s="1"/>
      <c r="C258" s="4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"/>
    </row>
    <row r="259" spans="1:17" s="16" customFormat="1" ht="15.75" x14ac:dyDescent="0.25">
      <c r="A259" s="14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15"/>
      <c r="N259" s="15"/>
      <c r="O259" s="15"/>
      <c r="P259" s="15"/>
      <c r="Q259" s="14"/>
    </row>
    <row r="260" spans="1:17" x14ac:dyDescent="0.25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15.75" thickBot="1" x14ac:dyDescent="0.3">
      <c r="A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"/>
    </row>
    <row r="262" spans="1:17" ht="24" customHeight="1" thickBot="1" x14ac:dyDescent="0.3">
      <c r="A262" s="1"/>
      <c r="P262" s="48"/>
      <c r="Q262" s="46"/>
    </row>
    <row r="263" spans="1:17" x14ac:dyDescent="0.25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25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25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25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25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25">
      <c r="A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25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25">
      <c r="A270" s="1"/>
      <c r="C270" s="5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25">
      <c r="A271" s="1"/>
      <c r="C271" s="5"/>
      <c r="D271" s="1"/>
      <c r="E271" s="1"/>
      <c r="F271" s="1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25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25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25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25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25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25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25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25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25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25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25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25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25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25">
      <c r="A285" s="1"/>
      <c r="C285" s="5"/>
      <c r="H285" s="5"/>
      <c r="I285" s="5"/>
      <c r="J285" s="5"/>
      <c r="K285" s="5"/>
      <c r="L285" s="5"/>
      <c r="M285" s="5"/>
      <c r="N285" s="5"/>
      <c r="O285" s="5"/>
      <c r="P285" s="5"/>
      <c r="Q285" s="1"/>
    </row>
    <row r="286" spans="1:17" x14ac:dyDescent="0.25">
      <c r="A286" s="1"/>
      <c r="C286" s="5"/>
      <c r="M286" s="5"/>
      <c r="N286" s="5"/>
      <c r="O286" s="5"/>
      <c r="P286" s="5"/>
      <c r="Q286" s="1"/>
    </row>
    <row r="287" spans="1:17" x14ac:dyDescent="0.25">
      <c r="A287" s="1"/>
      <c r="C287" s="5"/>
      <c r="M287" s="5"/>
      <c r="N287" s="5"/>
      <c r="O287" s="5"/>
      <c r="P287" s="5"/>
      <c r="Q287" s="1"/>
    </row>
    <row r="288" spans="1:17" x14ac:dyDescent="0.25">
      <c r="A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"/>
      <c r="Q288" s="1"/>
    </row>
    <row r="289" spans="1:17" x14ac:dyDescent="0.25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25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25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25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25">
      <c r="A293" s="4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Q293" s="47"/>
    </row>
    <row r="294" spans="1:17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</row>
    <row r="295" spans="1:17" x14ac:dyDescent="0.25">
      <c r="A295" s="66"/>
      <c r="B295" s="66"/>
      <c r="C295" s="66"/>
    </row>
    <row r="296" spans="1:17" x14ac:dyDescent="0.25">
      <c r="A296" s="66"/>
      <c r="B296" s="66"/>
      <c r="C296" s="66"/>
    </row>
    <row r="297" spans="1:17" x14ac:dyDescent="0.25">
      <c r="A297" s="66"/>
      <c r="B297" s="66"/>
      <c r="C297" s="66"/>
    </row>
    <row r="298" spans="1:17" x14ac:dyDescent="0.25">
      <c r="A298" s="66"/>
      <c r="B298" s="66"/>
      <c r="C298" s="66"/>
    </row>
    <row r="299" spans="1:17" x14ac:dyDescent="0.25">
      <c r="A299" s="66"/>
      <c r="B299" s="66"/>
      <c r="C299" s="66"/>
    </row>
    <row r="300" spans="1:17" x14ac:dyDescent="0.25">
      <c r="A300" s="66"/>
      <c r="B300" s="66"/>
      <c r="C300" s="66"/>
    </row>
    <row r="301" spans="1:17" x14ac:dyDescent="0.25">
      <c r="A301" s="66"/>
      <c r="B301" s="66"/>
      <c r="C301" s="66"/>
    </row>
  </sheetData>
  <mergeCells count="59">
    <mergeCell ref="J50:L50"/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  <mergeCell ref="E98:H98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95:J95"/>
    <mergeCell ref="E156:H156"/>
    <mergeCell ref="D105:J105"/>
    <mergeCell ref="E132:J132"/>
    <mergeCell ref="E133:I133"/>
    <mergeCell ref="E137:J137"/>
    <mergeCell ref="E138:I138"/>
    <mergeCell ref="E142:J142"/>
    <mergeCell ref="E143:I143"/>
    <mergeCell ref="E147:J147"/>
    <mergeCell ref="E148:I148"/>
    <mergeCell ref="E149:I149"/>
    <mergeCell ref="D155:J155"/>
    <mergeCell ref="E240:F240"/>
    <mergeCell ref="E157:H157"/>
    <mergeCell ref="E158:H158"/>
    <mergeCell ref="E159:H159"/>
    <mergeCell ref="D184:J184"/>
    <mergeCell ref="E185:H185"/>
    <mergeCell ref="E186:H186"/>
    <mergeCell ref="E187:H187"/>
    <mergeCell ref="E188:H188"/>
    <mergeCell ref="D211:J211"/>
    <mergeCell ref="D238:G238"/>
    <mergeCell ref="E239:F239"/>
    <mergeCell ref="E241:F241"/>
    <mergeCell ref="E242:F242"/>
    <mergeCell ref="E243:F243"/>
    <mergeCell ref="E244:F244"/>
    <mergeCell ref="E245:F245"/>
    <mergeCell ref="I246:J246"/>
    <mergeCell ref="E249:F249"/>
    <mergeCell ref="E250:F250"/>
    <mergeCell ref="E251:F251"/>
    <mergeCell ref="B253:O253"/>
    <mergeCell ref="E246:F246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1"/>
  <sheetViews>
    <sheetView topLeftCell="B1" zoomScale="90" zoomScaleNormal="90" workbookViewId="0">
      <selection activeCell="F16" sqref="F16"/>
    </sheetView>
  </sheetViews>
  <sheetFormatPr baseColWidth="10" defaultRowHeight="15" x14ac:dyDescent="0.25"/>
  <cols>
    <col min="1" max="1" width="3.5703125" customWidth="1"/>
    <col min="2" max="2" width="6.7109375" style="5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25">
      <c r="A13" s="1"/>
      <c r="B13" s="209" t="s">
        <v>29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3"/>
      <c r="Q13" s="1"/>
    </row>
    <row r="14" spans="1:17" ht="43.5" customHeight="1" thickBot="1" x14ac:dyDescent="0.85">
      <c r="A14" s="1"/>
      <c r="B14" s="211" t="s">
        <v>54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4"/>
      <c r="Q14" s="1"/>
    </row>
    <row r="15" spans="1:17" x14ac:dyDescent="0.25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25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25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25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.75" thickBot="1" x14ac:dyDescent="0.3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">
      <c r="A20" s="1"/>
      <c r="C20" s="214" t="s">
        <v>0</v>
      </c>
      <c r="D20" s="215"/>
      <c r="E20" s="215"/>
      <c r="F20" s="216"/>
      <c r="G20" s="67"/>
      <c r="H20" s="214" t="s">
        <v>1</v>
      </c>
      <c r="I20" s="215"/>
      <c r="J20" s="215"/>
      <c r="K20" s="215"/>
      <c r="L20" s="216"/>
      <c r="M20" s="60"/>
      <c r="N20" s="60"/>
      <c r="O20" s="60"/>
      <c r="P20" s="5"/>
      <c r="Q20" s="1"/>
      <c r="R20" s="6"/>
    </row>
    <row r="21" spans="1:18" s="9" customFormat="1" ht="15.75" thickBot="1" x14ac:dyDescent="0.3">
      <c r="A21" s="7"/>
      <c r="B21" s="8"/>
      <c r="C21" s="68" t="s">
        <v>2</v>
      </c>
      <c r="D21" s="69" t="s">
        <v>3</v>
      </c>
      <c r="E21" s="70" t="s">
        <v>4</v>
      </c>
      <c r="F21" s="68" t="s">
        <v>5</v>
      </c>
      <c r="G21" s="71"/>
      <c r="H21" s="70" t="s">
        <v>6</v>
      </c>
      <c r="I21" s="70" t="s">
        <v>7</v>
      </c>
      <c r="J21" s="68" t="s">
        <v>8</v>
      </c>
      <c r="K21" s="68" t="s">
        <v>9</v>
      </c>
      <c r="L21" s="68" t="s">
        <v>5</v>
      </c>
      <c r="M21" s="8"/>
      <c r="N21" s="8"/>
      <c r="O21" s="8"/>
      <c r="P21" s="7"/>
      <c r="Q21" s="7"/>
    </row>
    <row r="22" spans="1:18" ht="16.5" thickBot="1" x14ac:dyDescent="0.35">
      <c r="A22" s="1"/>
      <c r="C22" s="72">
        <v>6</v>
      </c>
      <c r="D22" s="150">
        <v>0</v>
      </c>
      <c r="E22" s="150">
        <v>8</v>
      </c>
      <c r="F22" s="74">
        <f>SUM(C22:E22)</f>
        <v>14</v>
      </c>
      <c r="G22" s="75"/>
      <c r="H22" s="72">
        <v>7</v>
      </c>
      <c r="I22" s="72">
        <v>7</v>
      </c>
      <c r="J22" s="72">
        <v>0</v>
      </c>
      <c r="K22" s="72">
        <v>0</v>
      </c>
      <c r="L22" s="74">
        <v>14</v>
      </c>
      <c r="M22" s="5"/>
      <c r="N22" s="5"/>
      <c r="O22" s="13"/>
      <c r="P22" s="1"/>
      <c r="Q22" s="1"/>
    </row>
    <row r="23" spans="1:18" ht="16.5" thickBot="1" x14ac:dyDescent="0.35">
      <c r="A23" s="1"/>
      <c r="C23" s="76">
        <f>+C22/F22</f>
        <v>0.42857142857142855</v>
      </c>
      <c r="D23" s="77">
        <f>+D22/F22</f>
        <v>0</v>
      </c>
      <c r="E23" s="78">
        <f>+E22/F22</f>
        <v>0.5714285714285714</v>
      </c>
      <c r="F23" s="79">
        <f>SUM(C23:E23)</f>
        <v>1</v>
      </c>
      <c r="G23" s="75"/>
      <c r="H23" s="76">
        <f>+H22/L22</f>
        <v>0.5</v>
      </c>
      <c r="I23" s="76">
        <f>+I22/L22</f>
        <v>0.5</v>
      </c>
      <c r="J23" s="76">
        <f>+J22/L22</f>
        <v>0</v>
      </c>
      <c r="K23" s="76">
        <v>0</v>
      </c>
      <c r="L23" s="79">
        <f>SUM(H23:K23)</f>
        <v>1</v>
      </c>
      <c r="M23" s="5"/>
      <c r="N23" s="5"/>
      <c r="O23" s="13"/>
      <c r="P23" s="1"/>
      <c r="Q23" s="1"/>
    </row>
    <row r="24" spans="1:18" x14ac:dyDescent="0.25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25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25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25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25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25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25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25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25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25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25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25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2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25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25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25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25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25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25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25">
      <c r="A43" s="1"/>
      <c r="C43" s="5"/>
      <c r="D43" s="213" t="s">
        <v>10</v>
      </c>
      <c r="E43" s="213"/>
      <c r="F43" s="213"/>
      <c r="G43" s="213"/>
      <c r="H43" s="213"/>
      <c r="I43" s="213"/>
      <c r="J43" s="213"/>
      <c r="K43" s="213"/>
      <c r="L43" s="213"/>
      <c r="M43" s="213"/>
      <c r="N43" s="5"/>
      <c r="O43" s="5"/>
      <c r="P43" s="5"/>
      <c r="Q43" s="1"/>
    </row>
    <row r="44" spans="1:17" ht="16.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89">
        <v>1</v>
      </c>
      <c r="K44" s="190"/>
      <c r="L44" s="191"/>
      <c r="M44" s="84">
        <f>+$J44/$J61</f>
        <v>7.1428571428571425E-2</v>
      </c>
      <c r="N44" s="5"/>
      <c r="O44" s="5"/>
      <c r="P44" s="5"/>
      <c r="Q44" s="1"/>
    </row>
    <row r="45" spans="1:17" ht="16.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92">
        <v>0</v>
      </c>
      <c r="K45" s="193"/>
      <c r="L45" s="194"/>
      <c r="M45" s="76">
        <f>+$J45/$J61</f>
        <v>0</v>
      </c>
      <c r="N45" s="5"/>
      <c r="O45" s="5"/>
      <c r="P45" s="5"/>
      <c r="Q45" s="1"/>
    </row>
    <row r="46" spans="1:17" ht="16.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92">
        <v>2</v>
      </c>
      <c r="K46" s="193"/>
      <c r="L46" s="194"/>
      <c r="M46" s="76">
        <f>+$J46/$J61</f>
        <v>0.14285714285714285</v>
      </c>
      <c r="N46" s="5"/>
      <c r="O46" s="5"/>
      <c r="P46" s="5"/>
      <c r="Q46" s="1"/>
    </row>
    <row r="47" spans="1:17" ht="16.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92">
        <v>1</v>
      </c>
      <c r="K47" s="193"/>
      <c r="L47" s="194"/>
      <c r="M47" s="76">
        <f>+$J47/$J61</f>
        <v>7.1428571428571425E-2</v>
      </c>
      <c r="N47" s="5"/>
      <c r="O47" s="5"/>
      <c r="P47" s="5"/>
      <c r="Q47" s="1"/>
    </row>
    <row r="48" spans="1:17" ht="16.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92">
        <v>0</v>
      </c>
      <c r="K48" s="193"/>
      <c r="L48" s="194"/>
      <c r="M48" s="76">
        <f>+$J48/$J61</f>
        <v>0</v>
      </c>
      <c r="N48" s="5"/>
      <c r="O48" s="5"/>
      <c r="P48" s="5"/>
      <c r="Q48" s="1"/>
    </row>
    <row r="49" spans="1:17" ht="16.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92">
        <v>8</v>
      </c>
      <c r="K49" s="193"/>
      <c r="L49" s="194"/>
      <c r="M49" s="76">
        <f>+$J49/J61</f>
        <v>0.5714285714285714</v>
      </c>
      <c r="N49" s="5"/>
      <c r="O49" s="5"/>
      <c r="P49" s="5"/>
      <c r="Q49" s="1"/>
    </row>
    <row r="50" spans="1:17" ht="16.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92">
        <v>0</v>
      </c>
      <c r="K50" s="193"/>
      <c r="L50" s="194"/>
      <c r="M50" s="76">
        <f>+$J50/J61</f>
        <v>0</v>
      </c>
      <c r="N50" s="5"/>
      <c r="O50" s="5"/>
      <c r="P50" s="5"/>
      <c r="Q50" s="1"/>
    </row>
    <row r="51" spans="1:17" ht="16.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92">
        <v>0</v>
      </c>
      <c r="K51" s="193"/>
      <c r="L51" s="194"/>
      <c r="M51" s="76">
        <f>+$J51/J61</f>
        <v>0</v>
      </c>
      <c r="N51" s="5"/>
      <c r="O51" s="5"/>
      <c r="P51" s="5"/>
      <c r="Q51" s="1"/>
    </row>
    <row r="52" spans="1:17" ht="16.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92">
        <v>0</v>
      </c>
      <c r="K52" s="193"/>
      <c r="L52" s="194"/>
      <c r="M52" s="76">
        <f>+J52/J61</f>
        <v>0</v>
      </c>
      <c r="N52" s="5"/>
      <c r="O52" s="5"/>
      <c r="P52" s="5"/>
      <c r="Q52" s="1"/>
    </row>
    <row r="53" spans="1:17" ht="16.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92">
        <v>0</v>
      </c>
      <c r="K53" s="193"/>
      <c r="L53" s="194"/>
      <c r="M53" s="76">
        <f>+J53/J61</f>
        <v>0</v>
      </c>
      <c r="N53" s="5"/>
      <c r="O53" s="5"/>
      <c r="P53" s="5"/>
      <c r="Q53" s="1"/>
    </row>
    <row r="54" spans="1:17" ht="16.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92">
        <v>2</v>
      </c>
      <c r="K54" s="193"/>
      <c r="L54" s="194"/>
      <c r="M54" s="76">
        <f>+$J54/J61</f>
        <v>0.14285714285714285</v>
      </c>
      <c r="N54" s="5"/>
      <c r="O54" s="5"/>
      <c r="P54" s="5"/>
      <c r="Q54" s="1"/>
    </row>
    <row r="55" spans="1:17" ht="16.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92">
        <v>0</v>
      </c>
      <c r="K55" s="193"/>
      <c r="L55" s="194"/>
      <c r="M55" s="76">
        <f>+$J55/J61</f>
        <v>0</v>
      </c>
      <c r="N55" s="5"/>
      <c r="O55" s="5"/>
      <c r="P55" s="5"/>
      <c r="Q55" s="1"/>
    </row>
    <row r="56" spans="1:17" ht="16.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92">
        <v>0</v>
      </c>
      <c r="K56" s="193"/>
      <c r="L56" s="194"/>
      <c r="M56" s="76">
        <f>+$J56/J61</f>
        <v>0</v>
      </c>
      <c r="N56" s="5"/>
      <c r="O56" s="5"/>
      <c r="P56" s="5"/>
      <c r="Q56" s="1"/>
    </row>
    <row r="57" spans="1:17" ht="16.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92">
        <v>0</v>
      </c>
      <c r="K57" s="193"/>
      <c r="L57" s="194"/>
      <c r="M57" s="76">
        <f>+$J57/J61</f>
        <v>0</v>
      </c>
      <c r="N57" s="5"/>
      <c r="O57" s="5"/>
      <c r="P57" s="5"/>
      <c r="Q57" s="1"/>
    </row>
    <row r="58" spans="1:17" ht="16.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92">
        <v>0</v>
      </c>
      <c r="K58" s="193"/>
      <c r="L58" s="194"/>
      <c r="M58" s="76">
        <f>+$J58/J61</f>
        <v>0</v>
      </c>
      <c r="N58" s="5"/>
      <c r="O58" s="5"/>
      <c r="P58" s="5"/>
      <c r="Q58" s="1"/>
    </row>
    <row r="59" spans="1:17" ht="16.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92">
        <v>0</v>
      </c>
      <c r="K59" s="193"/>
      <c r="L59" s="194"/>
      <c r="M59" s="76">
        <f>+J59/J61</f>
        <v>0</v>
      </c>
      <c r="N59" s="5"/>
      <c r="O59" s="5"/>
      <c r="P59" s="5"/>
      <c r="Q59" s="1"/>
    </row>
    <row r="60" spans="1:17" s="16" customFormat="1" ht="16.5" thickBot="1" x14ac:dyDescent="0.3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5" thickBot="1" x14ac:dyDescent="0.3">
      <c r="A61" s="1"/>
      <c r="C61" s="5"/>
      <c r="D61" s="5"/>
      <c r="E61" s="5"/>
      <c r="F61" s="5"/>
      <c r="G61" s="5"/>
      <c r="H61" s="5"/>
      <c r="I61" s="5"/>
      <c r="J61" s="202">
        <f>SUM(J44:J59)</f>
        <v>14</v>
      </c>
      <c r="K61" s="203"/>
      <c r="L61" s="204"/>
      <c r="M61" s="12">
        <f>SUM(M44:M60)</f>
        <v>1</v>
      </c>
      <c r="N61" s="5"/>
      <c r="O61" s="5"/>
      <c r="P61" s="5"/>
      <c r="Q61" s="1"/>
    </row>
    <row r="62" spans="1:17" x14ac:dyDescent="0.25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25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25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25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25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25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25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25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25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25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25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25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25">
      <c r="A74" s="1"/>
      <c r="C74" s="5"/>
      <c r="D74" s="5"/>
      <c r="E74" s="5"/>
      <c r="F74" s="5"/>
      <c r="G74" s="5"/>
      <c r="H74" s="5"/>
      <c r="I74" s="5"/>
      <c r="J74" s="5" t="s">
        <v>42</v>
      </c>
      <c r="K74" s="5"/>
      <c r="L74" s="5"/>
      <c r="M74" s="5"/>
      <c r="N74" s="5"/>
      <c r="O74" s="5"/>
      <c r="P74" s="5"/>
      <c r="Q74" s="1"/>
    </row>
    <row r="75" spans="1:17" x14ac:dyDescent="0.25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25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25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25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25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25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25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5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25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25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25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25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25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25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25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25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25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25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25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.75" thickBot="1" x14ac:dyDescent="0.3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">
      <c r="A95" s="1"/>
      <c r="C95" s="5"/>
      <c r="D95" s="205" t="s">
        <v>11</v>
      </c>
      <c r="E95" s="206"/>
      <c r="F95" s="206"/>
      <c r="G95" s="206"/>
      <c r="H95" s="206"/>
      <c r="I95" s="206"/>
      <c r="J95" s="207"/>
      <c r="K95" s="151"/>
      <c r="L95" s="151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23</v>
      </c>
      <c r="F96" s="93"/>
      <c r="G96" s="94"/>
      <c r="H96" s="94"/>
      <c r="I96" s="95">
        <v>8</v>
      </c>
      <c r="J96" s="96">
        <f>+I96/I102</f>
        <v>0.5714285714285714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24</v>
      </c>
      <c r="F97" s="98"/>
      <c r="G97" s="94"/>
      <c r="H97" s="94"/>
      <c r="I97" s="99">
        <v>6</v>
      </c>
      <c r="J97" s="96">
        <f>I97/I102</f>
        <v>0.42857142857142855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217" t="s">
        <v>28</v>
      </c>
      <c r="F98" s="218"/>
      <c r="G98" s="218"/>
      <c r="H98" s="219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25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26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5</v>
      </c>
      <c r="I102" s="106">
        <f>SUM(I96:I101)</f>
        <v>14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25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75" x14ac:dyDescent="0.25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.75" x14ac:dyDescent="0.25">
      <c r="A105" s="1"/>
      <c r="C105" s="5"/>
      <c r="D105" s="208"/>
      <c r="E105" s="208"/>
      <c r="F105" s="208"/>
      <c r="G105" s="208"/>
      <c r="H105" s="208"/>
      <c r="I105" s="208"/>
      <c r="J105" s="208"/>
      <c r="K105" s="151"/>
      <c r="L105" s="151"/>
      <c r="M105" s="5"/>
      <c r="N105" s="5"/>
      <c r="O105" s="5"/>
      <c r="P105" s="5"/>
      <c r="Q105" s="1"/>
    </row>
    <row r="106" spans="1:17" x14ac:dyDescent="0.25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25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25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25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25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25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25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25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25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12</v>
      </c>
      <c r="P114" s="5"/>
      <c r="Q114" s="1"/>
    </row>
    <row r="115" spans="1:17" x14ac:dyDescent="0.25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25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25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25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25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25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25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25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25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25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25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25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25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25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25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25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.75" thickBot="1" x14ac:dyDescent="0.3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9.5" thickBot="1" x14ac:dyDescent="0.3">
      <c r="A132" s="1"/>
      <c r="C132" s="5"/>
      <c r="D132" s="5"/>
      <c r="E132" s="178" t="s">
        <v>13</v>
      </c>
      <c r="F132" s="179"/>
      <c r="G132" s="179"/>
      <c r="H132" s="179"/>
      <c r="I132" s="179"/>
      <c r="J132" s="180"/>
      <c r="K132" s="151"/>
      <c r="L132" s="151"/>
      <c r="M132" s="5"/>
      <c r="N132" s="5"/>
      <c r="O132" s="5"/>
      <c r="P132" s="5"/>
      <c r="Q132" s="1"/>
    </row>
    <row r="133" spans="1:17" ht="15.75" thickBot="1" x14ac:dyDescent="0.3">
      <c r="A133" s="1"/>
      <c r="C133" s="5"/>
      <c r="D133" s="5"/>
      <c r="E133" s="195" t="s">
        <v>14</v>
      </c>
      <c r="F133" s="196"/>
      <c r="G133" s="196"/>
      <c r="H133" s="196"/>
      <c r="I133" s="197"/>
      <c r="J133" s="20">
        <v>85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">
      <c r="A134" s="1"/>
      <c r="C134" s="5"/>
      <c r="D134" s="5"/>
      <c r="E134" s="5"/>
      <c r="F134" s="5"/>
      <c r="G134" s="5"/>
      <c r="H134" s="5"/>
      <c r="I134" s="21" t="s">
        <v>5</v>
      </c>
      <c r="J134" s="11">
        <f>SUM(J133)</f>
        <v>85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25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.75" thickBot="1" x14ac:dyDescent="0.3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9.5" thickBot="1" x14ac:dyDescent="0.3">
      <c r="A137" s="1"/>
      <c r="C137" s="5"/>
      <c r="D137" s="5"/>
      <c r="E137" s="178" t="s">
        <v>15</v>
      </c>
      <c r="F137" s="179"/>
      <c r="G137" s="179"/>
      <c r="H137" s="179"/>
      <c r="I137" s="179"/>
      <c r="J137" s="180"/>
      <c r="K137" s="151"/>
      <c r="L137" s="151"/>
      <c r="M137" s="5"/>
      <c r="N137" s="5"/>
      <c r="O137" s="5"/>
      <c r="P137" s="5"/>
      <c r="Q137" s="1"/>
    </row>
    <row r="138" spans="1:17" ht="15.75" thickBot="1" x14ac:dyDescent="0.3">
      <c r="A138" s="1"/>
      <c r="C138" s="5"/>
      <c r="D138" s="5"/>
      <c r="E138" s="195" t="s">
        <v>16</v>
      </c>
      <c r="F138" s="196"/>
      <c r="G138" s="196"/>
      <c r="H138" s="196"/>
      <c r="I138" s="197"/>
      <c r="J138" s="22">
        <v>195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">
      <c r="A139" s="1"/>
      <c r="C139" s="5"/>
      <c r="D139" s="5"/>
      <c r="E139" s="5"/>
      <c r="F139" s="5"/>
      <c r="G139" s="5"/>
      <c r="H139" s="5"/>
      <c r="I139" s="21" t="s">
        <v>5</v>
      </c>
      <c r="J139" s="11">
        <f>SUM(J138)</f>
        <v>195</v>
      </c>
      <c r="K139" s="56"/>
      <c r="L139" s="56"/>
      <c r="M139" s="5"/>
      <c r="N139" s="5"/>
      <c r="O139" s="5"/>
      <c r="P139" s="5"/>
      <c r="Q139" s="1"/>
    </row>
    <row r="140" spans="1:17" x14ac:dyDescent="0.25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.75" thickBot="1" x14ac:dyDescent="0.3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9.5" thickBot="1" x14ac:dyDescent="0.3">
      <c r="A142" s="1"/>
      <c r="C142" s="5"/>
      <c r="D142" s="5"/>
      <c r="E142" s="186" t="s">
        <v>17</v>
      </c>
      <c r="F142" s="198"/>
      <c r="G142" s="198"/>
      <c r="H142" s="198"/>
      <c r="I142" s="198"/>
      <c r="J142" s="188"/>
      <c r="K142" s="57"/>
      <c r="L142" s="57"/>
      <c r="M142" s="5"/>
      <c r="N142" s="5"/>
      <c r="O142" s="5"/>
      <c r="P142" s="5"/>
      <c r="Q142" s="1"/>
    </row>
    <row r="143" spans="1:17" ht="15.75" thickBot="1" x14ac:dyDescent="0.3">
      <c r="A143" s="1"/>
      <c r="C143" s="5"/>
      <c r="D143" s="5"/>
      <c r="E143" s="195" t="s">
        <v>18</v>
      </c>
      <c r="F143" s="196"/>
      <c r="G143" s="196"/>
      <c r="H143" s="196"/>
      <c r="I143" s="197"/>
      <c r="J143" s="22">
        <v>0</v>
      </c>
      <c r="K143" s="35"/>
      <c r="L143" s="35"/>
      <c r="M143" s="5"/>
      <c r="N143" s="5"/>
      <c r="O143" s="5"/>
      <c r="P143" s="5"/>
      <c r="Q143" s="1"/>
    </row>
    <row r="144" spans="1:17" ht="16.5" thickBot="1" x14ac:dyDescent="0.3">
      <c r="A144" s="1"/>
      <c r="C144" s="5"/>
      <c r="D144" s="5"/>
      <c r="E144" s="5"/>
      <c r="F144" s="5"/>
      <c r="G144" s="5"/>
      <c r="H144" s="5"/>
      <c r="I144" s="21" t="s">
        <v>5</v>
      </c>
      <c r="J144" s="11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25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.75" thickBot="1" x14ac:dyDescent="0.3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9.5" thickBot="1" x14ac:dyDescent="0.3">
      <c r="A147" s="1"/>
      <c r="C147" s="5"/>
      <c r="D147" s="5"/>
      <c r="E147" s="186" t="s">
        <v>41</v>
      </c>
      <c r="F147" s="198"/>
      <c r="G147" s="198"/>
      <c r="H147" s="198"/>
      <c r="I147" s="198"/>
      <c r="J147" s="188"/>
      <c r="K147" s="57"/>
      <c r="L147" s="57"/>
      <c r="M147" s="5"/>
      <c r="N147" s="5"/>
      <c r="O147" s="5"/>
      <c r="P147" s="5"/>
      <c r="Q147" s="1"/>
    </row>
    <row r="148" spans="1:17" ht="15.75" thickBot="1" x14ac:dyDescent="0.3">
      <c r="A148" s="1"/>
      <c r="C148" s="5"/>
      <c r="D148" s="5"/>
      <c r="E148" s="199" t="s">
        <v>19</v>
      </c>
      <c r="F148" s="200"/>
      <c r="G148" s="200"/>
      <c r="H148" s="200"/>
      <c r="I148" s="201"/>
      <c r="J148" s="22">
        <v>3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">
      <c r="A149" s="1"/>
      <c r="C149" s="5"/>
      <c r="D149" s="5"/>
      <c r="E149" s="220" t="s">
        <v>45</v>
      </c>
      <c r="F149" s="221"/>
      <c r="G149" s="221"/>
      <c r="H149" s="221"/>
      <c r="I149" s="222"/>
      <c r="J149" s="111">
        <v>4</v>
      </c>
      <c r="K149" s="35"/>
      <c r="L149" s="35"/>
      <c r="M149" s="5"/>
      <c r="N149" s="5"/>
      <c r="O149" s="5"/>
      <c r="P149" s="5"/>
      <c r="Q149" s="1"/>
    </row>
    <row r="150" spans="1:17" ht="16.5" thickBot="1" x14ac:dyDescent="0.3">
      <c r="A150" s="1"/>
      <c r="C150" s="5"/>
      <c r="D150" s="5"/>
      <c r="E150" s="66"/>
      <c r="F150" s="66"/>
      <c r="G150" s="66"/>
      <c r="H150" s="66"/>
      <c r="I150" s="112" t="s">
        <v>5</v>
      </c>
      <c r="J150" s="11">
        <f>SUM(J148:J149)</f>
        <v>7</v>
      </c>
      <c r="K150" s="56"/>
      <c r="L150" s="56"/>
      <c r="M150" s="5"/>
      <c r="N150" s="5"/>
      <c r="O150" s="5"/>
      <c r="P150" s="5"/>
      <c r="Q150" s="1"/>
    </row>
    <row r="151" spans="1:17" x14ac:dyDescent="0.25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25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25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.75" thickBot="1" x14ac:dyDescent="0.3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9.5" thickBot="1" x14ac:dyDescent="0.3">
      <c r="A155" s="1"/>
      <c r="C155" s="5"/>
      <c r="D155" s="178" t="s">
        <v>20</v>
      </c>
      <c r="E155" s="179"/>
      <c r="F155" s="179"/>
      <c r="G155" s="179"/>
      <c r="H155" s="179"/>
      <c r="I155" s="179"/>
      <c r="J155" s="180"/>
      <c r="K155" s="151"/>
      <c r="L155" s="151"/>
      <c r="M155" s="5"/>
      <c r="N155" s="5"/>
      <c r="O155" s="5"/>
      <c r="P155" s="5"/>
      <c r="Q155" s="1"/>
    </row>
    <row r="156" spans="1:17" ht="15.75" thickBot="1" x14ac:dyDescent="0.3">
      <c r="A156" s="1"/>
      <c r="C156" s="5"/>
      <c r="D156" s="23">
        <v>1</v>
      </c>
      <c r="E156" s="175" t="str">
        <f>+'[1]ACUM-MAYO'!A162</f>
        <v>ORDINARIA</v>
      </c>
      <c r="F156" s="176"/>
      <c r="G156" s="176"/>
      <c r="H156" s="177"/>
      <c r="I156" s="51">
        <v>11</v>
      </c>
      <c r="J156" s="24">
        <f>I156/I161</f>
        <v>0.7857142857142857</v>
      </c>
      <c r="K156" s="58" t="s">
        <v>46</v>
      </c>
      <c r="L156" s="58"/>
      <c r="M156" s="5"/>
      <c r="N156" s="5"/>
      <c r="O156" s="5"/>
      <c r="P156" s="5"/>
      <c r="Q156" s="1"/>
    </row>
    <row r="157" spans="1:17" ht="19.5" customHeight="1" thickBot="1" x14ac:dyDescent="0.3">
      <c r="A157" s="1"/>
      <c r="C157" s="5"/>
      <c r="D157" s="23">
        <v>2</v>
      </c>
      <c r="E157" s="175" t="str">
        <f>+'[1]ACUM-MAYO'!A163</f>
        <v>FUNDAMENTAL</v>
      </c>
      <c r="F157" s="176"/>
      <c r="G157" s="176"/>
      <c r="H157" s="177"/>
      <c r="I157" s="51">
        <v>3</v>
      </c>
      <c r="J157" s="25">
        <f>I157/I161</f>
        <v>0.21428571428571427</v>
      </c>
      <c r="K157" s="58"/>
      <c r="L157" s="58"/>
      <c r="M157" s="5"/>
      <c r="N157" s="5"/>
      <c r="O157" s="5"/>
      <c r="P157" s="5"/>
      <c r="Q157" s="1"/>
    </row>
    <row r="158" spans="1:17" ht="15.75" thickBot="1" x14ac:dyDescent="0.3">
      <c r="A158" s="1"/>
      <c r="C158" s="5"/>
      <c r="D158" s="147">
        <v>4</v>
      </c>
      <c r="E158" s="175" t="str">
        <f>+'[1]ACUM-MAYO'!A165</f>
        <v>RESERVADA</v>
      </c>
      <c r="F158" s="176"/>
      <c r="G158" s="176"/>
      <c r="H158" s="177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.75" thickBot="1" x14ac:dyDescent="0.3">
      <c r="A159" s="1"/>
      <c r="C159" s="5"/>
      <c r="D159" s="23">
        <v>3</v>
      </c>
      <c r="E159" s="175" t="s">
        <v>27</v>
      </c>
      <c r="F159" s="176"/>
      <c r="G159" s="176"/>
      <c r="H159" s="177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.75" thickBot="1" x14ac:dyDescent="0.3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5" thickBot="1" x14ac:dyDescent="0.3">
      <c r="A161" s="1"/>
      <c r="C161" s="5"/>
      <c r="D161" s="15"/>
      <c r="E161" s="30"/>
      <c r="F161" s="30"/>
      <c r="G161" s="30"/>
      <c r="H161" s="52" t="s">
        <v>5</v>
      </c>
      <c r="I161" s="11">
        <f>SUM(I156:I160)</f>
        <v>14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25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75" x14ac:dyDescent="0.25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25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25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25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25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25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25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25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25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25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25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25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25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25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25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25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25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25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25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25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.75" thickBot="1" x14ac:dyDescent="0.3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9.5" thickBot="1" x14ac:dyDescent="0.3">
      <c r="A184" s="1"/>
      <c r="C184" s="5"/>
      <c r="D184" s="178" t="s">
        <v>21</v>
      </c>
      <c r="E184" s="179"/>
      <c r="F184" s="179"/>
      <c r="G184" s="179"/>
      <c r="H184" s="179"/>
      <c r="I184" s="179"/>
      <c r="J184" s="180"/>
      <c r="K184" s="151"/>
      <c r="L184" s="151"/>
      <c r="M184" s="5"/>
      <c r="N184" s="5"/>
      <c r="O184" s="5"/>
      <c r="P184" s="5"/>
      <c r="Q184" s="1"/>
    </row>
    <row r="185" spans="1:17" ht="15.75" thickBot="1" x14ac:dyDescent="0.3">
      <c r="A185" s="1"/>
      <c r="C185" s="5"/>
      <c r="D185" s="23">
        <v>1</v>
      </c>
      <c r="E185" s="175" t="str">
        <f>+'[1]ACUM-MAYO'!A173</f>
        <v>ECONOMICA ADMINISTRATIVA</v>
      </c>
      <c r="F185" s="176"/>
      <c r="G185" s="176"/>
      <c r="H185" s="177"/>
      <c r="I185" s="51">
        <v>14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">
      <c r="A186" s="1"/>
      <c r="C186" s="5"/>
      <c r="D186" s="23">
        <v>2</v>
      </c>
      <c r="E186" s="175" t="str">
        <f>+'[1]ACUM-MAYO'!A174</f>
        <v>TRAMITE</v>
      </c>
      <c r="F186" s="176"/>
      <c r="G186" s="176"/>
      <c r="H186" s="177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">
      <c r="A187" s="1"/>
      <c r="C187" s="5"/>
      <c r="D187" s="23">
        <v>3</v>
      </c>
      <c r="E187" s="175" t="str">
        <f>+'[1]ACUM-MAYO'!A175</f>
        <v>SERV. PUB.</v>
      </c>
      <c r="F187" s="176"/>
      <c r="G187" s="176"/>
      <c r="H187" s="177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.75" thickBot="1" x14ac:dyDescent="0.3">
      <c r="A188" s="1"/>
      <c r="C188" s="5"/>
      <c r="D188" s="23">
        <v>4</v>
      </c>
      <c r="E188" s="175" t="str">
        <f>+'[1]ACUM-MAYO'!A176</f>
        <v>LEGAL</v>
      </c>
      <c r="F188" s="176"/>
      <c r="G188" s="176"/>
      <c r="H188" s="177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5" thickBot="1" x14ac:dyDescent="0.3">
      <c r="A190" s="1"/>
      <c r="C190" s="5"/>
      <c r="D190" s="15"/>
      <c r="E190" s="15"/>
      <c r="F190" s="15"/>
      <c r="G190" s="15"/>
      <c r="H190" s="18" t="s">
        <v>5</v>
      </c>
      <c r="I190" s="11">
        <f>SUM(I185:I188)</f>
        <v>14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25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75" x14ac:dyDescent="0.25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25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25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25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25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25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25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25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25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25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25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25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25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25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25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25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25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25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.75" thickBot="1" x14ac:dyDescent="0.3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9.5" thickBot="1" x14ac:dyDescent="0.3">
      <c r="A211" s="1"/>
      <c r="C211" s="5"/>
      <c r="D211" s="178" t="s">
        <v>22</v>
      </c>
      <c r="E211" s="179"/>
      <c r="F211" s="179"/>
      <c r="G211" s="179"/>
      <c r="H211" s="179"/>
      <c r="I211" s="179"/>
      <c r="J211" s="180"/>
      <c r="K211" s="151"/>
      <c r="L211" s="151"/>
      <c r="M211" s="5"/>
      <c r="N211" s="5"/>
      <c r="O211" s="5"/>
      <c r="P211" s="5"/>
      <c r="Q211" s="1"/>
    </row>
    <row r="212" spans="1:17" ht="15.75" thickBot="1" x14ac:dyDescent="0.3">
      <c r="A212" s="1"/>
      <c r="C212" s="5"/>
      <c r="D212" s="23">
        <v>1</v>
      </c>
      <c r="E212" s="38" t="str">
        <f>+'[1]ACUM-MAYO'!A186</f>
        <v>INFOMEX</v>
      </c>
      <c r="F212" s="39"/>
      <c r="G212" s="39"/>
      <c r="H212" s="40"/>
      <c r="I212" s="51">
        <v>6</v>
      </c>
      <c r="J212" s="33">
        <f>I212/I217</f>
        <v>0.42857142857142855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8</v>
      </c>
      <c r="J213" s="33">
        <f>I213/I217</f>
        <v>0.5714285714285714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">
      <c r="A215" s="1"/>
      <c r="C215" s="5"/>
      <c r="D215" s="23">
        <v>4</v>
      </c>
      <c r="E215" s="38" t="str">
        <f>+'[1]ACUM-MAYO'!A189</f>
        <v>LISTAS</v>
      </c>
      <c r="F215" s="39"/>
      <c r="G215" s="148"/>
      <c r="H215" s="149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">
      <c r="A217" s="1"/>
      <c r="C217" s="5"/>
      <c r="D217" s="15"/>
      <c r="E217" s="30"/>
      <c r="F217" s="30"/>
      <c r="G217" s="30"/>
      <c r="H217" s="18" t="s">
        <v>5</v>
      </c>
      <c r="I217" s="11">
        <f>SUM(I212:I216)</f>
        <v>14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25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75" x14ac:dyDescent="0.25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25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25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25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25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25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25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25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25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25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25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25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25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25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25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25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25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25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.75" thickBot="1" x14ac:dyDescent="0.3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9.5" thickBot="1" x14ac:dyDescent="0.3">
      <c r="A238" s="1"/>
      <c r="C238" s="5"/>
      <c r="D238" s="186" t="s">
        <v>30</v>
      </c>
      <c r="E238" s="187"/>
      <c r="F238" s="187"/>
      <c r="G238" s="188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">
      <c r="A239" s="1"/>
      <c r="C239" s="5"/>
      <c r="D239" s="10">
        <v>1</v>
      </c>
      <c r="E239" s="182" t="s">
        <v>31</v>
      </c>
      <c r="F239" s="183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">
      <c r="A240" s="1"/>
      <c r="C240" s="44"/>
      <c r="D240" s="10">
        <v>2</v>
      </c>
      <c r="E240" s="182" t="s">
        <v>32</v>
      </c>
      <c r="F240" s="183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">
      <c r="A241" s="1"/>
      <c r="C241" s="45"/>
      <c r="D241" s="10">
        <v>3</v>
      </c>
      <c r="E241" s="182" t="s">
        <v>33</v>
      </c>
      <c r="F241" s="183"/>
      <c r="G241" s="62">
        <v>0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">
      <c r="A242" s="1"/>
      <c r="C242" s="45"/>
      <c r="D242" s="10">
        <v>4</v>
      </c>
      <c r="E242" s="182" t="s">
        <v>34</v>
      </c>
      <c r="F242" s="183"/>
      <c r="G242" s="62">
        <v>3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">
      <c r="A243" s="1"/>
      <c r="C243" s="45"/>
      <c r="D243" s="10">
        <v>4</v>
      </c>
      <c r="E243" s="182" t="s">
        <v>35</v>
      </c>
      <c r="F243" s="183"/>
      <c r="G243" s="62">
        <v>2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">
      <c r="A244" s="1"/>
      <c r="C244" s="45"/>
      <c r="D244" s="10">
        <v>5</v>
      </c>
      <c r="E244" s="182" t="s">
        <v>36</v>
      </c>
      <c r="F244" s="183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">
      <c r="A245" s="1"/>
      <c r="C245" s="45"/>
      <c r="D245" s="10">
        <v>6</v>
      </c>
      <c r="E245" s="182" t="s">
        <v>37</v>
      </c>
      <c r="F245" s="183"/>
      <c r="G245" s="62">
        <v>2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">
      <c r="A246" s="1"/>
      <c r="C246" s="45"/>
      <c r="D246" s="10">
        <v>7</v>
      </c>
      <c r="E246" s="182" t="s">
        <v>38</v>
      </c>
      <c r="F246" s="183"/>
      <c r="G246" s="62">
        <v>3</v>
      </c>
      <c r="H246" s="5"/>
      <c r="I246" s="181"/>
      <c r="J246" s="181"/>
      <c r="K246" s="152"/>
      <c r="L246" s="152"/>
      <c r="M246" s="5"/>
      <c r="N246" s="5"/>
      <c r="O246" s="5"/>
      <c r="P246" s="1"/>
      <c r="Q246" s="47"/>
    </row>
    <row r="247" spans="1:17" ht="15.75" customHeight="1" thickBot="1" x14ac:dyDescent="0.3">
      <c r="A247" s="1"/>
      <c r="C247" s="45"/>
      <c r="D247" s="10">
        <v>8</v>
      </c>
      <c r="E247" s="115" t="s">
        <v>43</v>
      </c>
      <c r="F247" s="114"/>
      <c r="G247" s="63">
        <v>0</v>
      </c>
      <c r="H247" s="5"/>
      <c r="I247" s="152"/>
      <c r="J247" s="152"/>
      <c r="K247" s="152"/>
      <c r="L247" s="152"/>
      <c r="M247" s="5"/>
      <c r="N247" s="5"/>
      <c r="O247" s="5"/>
      <c r="P247" s="1"/>
      <c r="Q247" s="47"/>
    </row>
    <row r="248" spans="1:17" ht="15.75" customHeight="1" thickBot="1" x14ac:dyDescent="0.3">
      <c r="A248" s="1"/>
      <c r="C248" s="45"/>
      <c r="D248" s="10">
        <v>9</v>
      </c>
      <c r="E248" s="115" t="s">
        <v>39</v>
      </c>
      <c r="F248" s="114"/>
      <c r="G248" s="63">
        <v>0</v>
      </c>
      <c r="H248" s="5"/>
      <c r="I248" s="152"/>
      <c r="J248" s="152"/>
      <c r="K248" s="152"/>
      <c r="L248" s="152"/>
      <c r="M248" s="5"/>
      <c r="N248" s="5"/>
      <c r="O248" s="5"/>
      <c r="P248" s="1"/>
      <c r="Q248" s="47"/>
    </row>
    <row r="249" spans="1:17" ht="15.75" customHeight="1" thickBot="1" x14ac:dyDescent="0.3">
      <c r="A249" s="1"/>
      <c r="C249" s="45"/>
      <c r="D249" s="10">
        <v>10</v>
      </c>
      <c r="E249" s="184" t="s">
        <v>44</v>
      </c>
      <c r="F249" s="185"/>
      <c r="G249" s="63">
        <v>0</v>
      </c>
      <c r="H249" s="5"/>
      <c r="I249" s="152"/>
      <c r="J249" s="152"/>
      <c r="K249" s="152"/>
      <c r="L249" s="152"/>
      <c r="M249" s="5"/>
      <c r="N249" s="5"/>
      <c r="O249" s="5"/>
      <c r="P249" s="1"/>
      <c r="Q249" s="47"/>
    </row>
    <row r="250" spans="1:17" ht="15.75" customHeight="1" thickBot="1" x14ac:dyDescent="0.3">
      <c r="A250" s="1"/>
      <c r="D250" s="10">
        <v>11</v>
      </c>
      <c r="E250" s="184" t="s">
        <v>52</v>
      </c>
      <c r="F250" s="185"/>
      <c r="G250" s="63">
        <v>0</v>
      </c>
      <c r="P250" s="1"/>
      <c r="Q250" s="47"/>
    </row>
    <row r="251" spans="1:17" ht="15.75" customHeight="1" thickBot="1" x14ac:dyDescent="0.3">
      <c r="A251" s="1"/>
      <c r="C251" s="45"/>
      <c r="D251" s="5"/>
      <c r="E251" s="171" t="s">
        <v>5</v>
      </c>
      <c r="F251" s="172"/>
      <c r="G251" s="64">
        <f>SUM(G239:G250)</f>
        <v>10</v>
      </c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">
      <c r="A252" s="1"/>
      <c r="C252" s="4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"/>
      <c r="Q252" s="47"/>
    </row>
    <row r="253" spans="1:17" ht="15.75" customHeight="1" thickBot="1" x14ac:dyDescent="0.3">
      <c r="A253" s="1"/>
      <c r="B253" s="173" t="s">
        <v>40</v>
      </c>
      <c r="C253" s="174"/>
      <c r="D253" s="174"/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  <c r="O253" s="174"/>
      <c r="P253" s="1"/>
      <c r="Q253" s="47"/>
    </row>
    <row r="254" spans="1:17" ht="15.75" customHeight="1" x14ac:dyDescent="0.25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25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25">
      <c r="A256" s="1"/>
      <c r="C256" s="4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"/>
      <c r="Q256" s="47"/>
    </row>
    <row r="257" spans="1:17" ht="15.75" customHeight="1" x14ac:dyDescent="0.25">
      <c r="A257" s="1"/>
      <c r="C257" s="45"/>
      <c r="D257" s="5"/>
      <c r="E257" s="5"/>
      <c r="F257" s="5"/>
      <c r="G257" s="5"/>
      <c r="H257" s="16"/>
      <c r="I257" s="15"/>
      <c r="J257" s="15"/>
      <c r="K257" s="15"/>
      <c r="L257" s="15"/>
      <c r="M257" s="5"/>
      <c r="N257" s="5"/>
      <c r="O257" s="5"/>
      <c r="P257" s="1"/>
      <c r="Q257" s="47"/>
    </row>
    <row r="258" spans="1:17" x14ac:dyDescent="0.25">
      <c r="A258" s="1"/>
      <c r="C258" s="4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"/>
    </row>
    <row r="259" spans="1:17" s="16" customFormat="1" ht="15.75" x14ac:dyDescent="0.25">
      <c r="A259" s="14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15"/>
      <c r="N259" s="15"/>
      <c r="O259" s="15"/>
      <c r="P259" s="15"/>
      <c r="Q259" s="14"/>
    </row>
    <row r="260" spans="1:17" x14ac:dyDescent="0.25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15.75" thickBot="1" x14ac:dyDescent="0.3">
      <c r="A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"/>
    </row>
    <row r="262" spans="1:17" ht="24" customHeight="1" thickBot="1" x14ac:dyDescent="0.3">
      <c r="A262" s="1"/>
      <c r="P262" s="48"/>
      <c r="Q262" s="46"/>
    </row>
    <row r="263" spans="1:17" x14ac:dyDescent="0.25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25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25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25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25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25">
      <c r="A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25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25">
      <c r="A270" s="1"/>
      <c r="C270" s="5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25">
      <c r="A271" s="1"/>
      <c r="C271" s="5"/>
      <c r="D271" s="1"/>
      <c r="E271" s="1"/>
      <c r="F271" s="1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25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25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25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25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25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25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25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25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25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25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25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25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25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25">
      <c r="A285" s="1"/>
      <c r="C285" s="5"/>
      <c r="H285" s="5"/>
      <c r="I285" s="5"/>
      <c r="J285" s="5"/>
      <c r="K285" s="5"/>
      <c r="L285" s="5"/>
      <c r="M285" s="5"/>
      <c r="N285" s="5"/>
      <c r="O285" s="5"/>
      <c r="P285" s="5"/>
      <c r="Q285" s="1"/>
    </row>
    <row r="286" spans="1:17" x14ac:dyDescent="0.25">
      <c r="A286" s="1"/>
      <c r="C286" s="5"/>
      <c r="M286" s="5"/>
      <c r="N286" s="5"/>
      <c r="O286" s="5"/>
      <c r="P286" s="5"/>
      <c r="Q286" s="1"/>
    </row>
    <row r="287" spans="1:17" x14ac:dyDescent="0.25">
      <c r="A287" s="1"/>
      <c r="C287" s="5"/>
      <c r="M287" s="5"/>
      <c r="N287" s="5"/>
      <c r="O287" s="5"/>
      <c r="P287" s="5"/>
      <c r="Q287" s="1"/>
    </row>
    <row r="288" spans="1:17" x14ac:dyDescent="0.25">
      <c r="A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"/>
      <c r="Q288" s="1"/>
    </row>
    <row r="289" spans="1:17" x14ac:dyDescent="0.25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25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25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25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25">
      <c r="A293" s="4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Q293" s="47"/>
    </row>
    <row r="294" spans="1:17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</row>
    <row r="295" spans="1:17" x14ac:dyDescent="0.25">
      <c r="A295" s="66"/>
      <c r="B295" s="66"/>
      <c r="C295" s="66"/>
    </row>
    <row r="296" spans="1:17" x14ac:dyDescent="0.25">
      <c r="A296" s="66"/>
      <c r="B296" s="66"/>
      <c r="C296" s="66"/>
    </row>
    <row r="297" spans="1:17" x14ac:dyDescent="0.25">
      <c r="A297" s="66"/>
      <c r="B297" s="66"/>
      <c r="C297" s="66"/>
    </row>
    <row r="298" spans="1:17" x14ac:dyDescent="0.25">
      <c r="A298" s="66"/>
      <c r="B298" s="66"/>
      <c r="C298" s="66"/>
    </row>
    <row r="299" spans="1:17" x14ac:dyDescent="0.25">
      <c r="A299" s="66"/>
      <c r="B299" s="66"/>
      <c r="C299" s="66"/>
    </row>
    <row r="300" spans="1:17" x14ac:dyDescent="0.25">
      <c r="A300" s="66"/>
      <c r="B300" s="66"/>
      <c r="C300" s="66"/>
    </row>
    <row r="301" spans="1:17" x14ac:dyDescent="0.25">
      <c r="A301" s="66"/>
      <c r="B301" s="66"/>
      <c r="C301" s="66"/>
    </row>
  </sheetData>
  <mergeCells count="59">
    <mergeCell ref="I246:J246"/>
    <mergeCell ref="E249:F249"/>
    <mergeCell ref="E250:F250"/>
    <mergeCell ref="E251:F251"/>
    <mergeCell ref="B253:O253"/>
    <mergeCell ref="E246:F246"/>
    <mergeCell ref="E241:F241"/>
    <mergeCell ref="E242:F242"/>
    <mergeCell ref="E243:F243"/>
    <mergeCell ref="E244:F244"/>
    <mergeCell ref="E245:F245"/>
    <mergeCell ref="E240:F240"/>
    <mergeCell ref="E157:H157"/>
    <mergeCell ref="E158:H158"/>
    <mergeCell ref="E159:H159"/>
    <mergeCell ref="D184:J184"/>
    <mergeCell ref="E185:H185"/>
    <mergeCell ref="E186:H186"/>
    <mergeCell ref="E187:H187"/>
    <mergeCell ref="E188:H188"/>
    <mergeCell ref="D211:J211"/>
    <mergeCell ref="D238:G238"/>
    <mergeCell ref="E239:F239"/>
    <mergeCell ref="E156:H156"/>
    <mergeCell ref="D105:J105"/>
    <mergeCell ref="E132:J132"/>
    <mergeCell ref="E133:I133"/>
    <mergeCell ref="E137:J137"/>
    <mergeCell ref="E138:I138"/>
    <mergeCell ref="E142:J142"/>
    <mergeCell ref="E143:I143"/>
    <mergeCell ref="E147:J147"/>
    <mergeCell ref="E148:I148"/>
    <mergeCell ref="E149:I149"/>
    <mergeCell ref="D155:J155"/>
    <mergeCell ref="E98:H98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95:J95"/>
    <mergeCell ref="J50:L50"/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1"/>
  <sheetViews>
    <sheetView workbookViewId="0"/>
  </sheetViews>
  <sheetFormatPr baseColWidth="10" defaultRowHeight="15" x14ac:dyDescent="0.25"/>
  <cols>
    <col min="1" max="1" width="3.5703125" customWidth="1"/>
    <col min="2" max="2" width="6.7109375" style="5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8" x14ac:dyDescent="0.25">
      <c r="A13" s="1"/>
      <c r="B13" s="209" t="s">
        <v>29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3"/>
      <c r="Q13" s="1"/>
    </row>
    <row r="14" spans="1:17" ht="39" thickBot="1" x14ac:dyDescent="0.85">
      <c r="A14" s="1"/>
      <c r="B14" s="211" t="s">
        <v>55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4"/>
      <c r="Q14" s="1"/>
    </row>
    <row r="15" spans="1:17" x14ac:dyDescent="0.25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25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25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25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.75" thickBot="1" x14ac:dyDescent="0.3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19.5" thickBot="1" x14ac:dyDescent="0.3">
      <c r="A20" s="1"/>
      <c r="C20" s="214" t="s">
        <v>0</v>
      </c>
      <c r="D20" s="215"/>
      <c r="E20" s="215"/>
      <c r="F20" s="216"/>
      <c r="G20" s="67"/>
      <c r="H20" s="214" t="s">
        <v>1</v>
      </c>
      <c r="I20" s="215"/>
      <c r="J20" s="215"/>
      <c r="K20" s="215"/>
      <c r="L20" s="216"/>
      <c r="M20" s="60"/>
      <c r="N20" s="60"/>
      <c r="O20" s="60"/>
      <c r="P20" s="5"/>
      <c r="Q20" s="1"/>
      <c r="R20" s="6"/>
    </row>
    <row r="21" spans="1:18" s="9" customFormat="1" ht="15.75" thickBot="1" x14ac:dyDescent="0.3">
      <c r="A21" s="7"/>
      <c r="B21" s="8"/>
      <c r="C21" s="68" t="s">
        <v>2</v>
      </c>
      <c r="D21" s="69" t="s">
        <v>3</v>
      </c>
      <c r="E21" s="70" t="s">
        <v>4</v>
      </c>
      <c r="F21" s="68" t="s">
        <v>5</v>
      </c>
      <c r="G21" s="71"/>
      <c r="H21" s="70" t="s">
        <v>6</v>
      </c>
      <c r="I21" s="70" t="s">
        <v>7</v>
      </c>
      <c r="J21" s="68" t="s">
        <v>8</v>
      </c>
      <c r="K21" s="68" t="s">
        <v>9</v>
      </c>
      <c r="L21" s="68" t="s">
        <v>5</v>
      </c>
      <c r="M21" s="8"/>
      <c r="N21" s="8"/>
      <c r="O21" s="8"/>
      <c r="P21" s="7"/>
      <c r="Q21" s="7"/>
    </row>
    <row r="22" spans="1:18" ht="16.5" thickBot="1" x14ac:dyDescent="0.35">
      <c r="A22" s="1"/>
      <c r="C22" s="72">
        <v>5</v>
      </c>
      <c r="D22" s="156">
        <v>0</v>
      </c>
      <c r="E22" s="156">
        <v>10</v>
      </c>
      <c r="F22" s="74">
        <f>SUM(C22:E22)</f>
        <v>15</v>
      </c>
      <c r="G22" s="75"/>
      <c r="H22" s="72">
        <v>4</v>
      </c>
      <c r="I22" s="72">
        <v>8</v>
      </c>
      <c r="J22" s="72">
        <v>0</v>
      </c>
      <c r="K22" s="72">
        <v>3</v>
      </c>
      <c r="L22" s="74">
        <v>15</v>
      </c>
      <c r="M22" s="5"/>
      <c r="N22" s="5"/>
      <c r="O22" s="13"/>
      <c r="P22" s="1"/>
      <c r="Q22" s="1"/>
    </row>
    <row r="23" spans="1:18" ht="16.5" thickBot="1" x14ac:dyDescent="0.35">
      <c r="A23" s="1"/>
      <c r="C23" s="76">
        <f>+C22/F22</f>
        <v>0.33333333333333331</v>
      </c>
      <c r="D23" s="77">
        <f>+D22/F22</f>
        <v>0</v>
      </c>
      <c r="E23" s="78">
        <f>+E22/F22</f>
        <v>0.66666666666666663</v>
      </c>
      <c r="F23" s="79">
        <f>SUM(C23:E23)</f>
        <v>1</v>
      </c>
      <c r="G23" s="75"/>
      <c r="H23" s="76">
        <f>+H22/L22</f>
        <v>0.26666666666666666</v>
      </c>
      <c r="I23" s="76">
        <f>+I22/L22</f>
        <v>0.53333333333333333</v>
      </c>
      <c r="J23" s="76">
        <f>+J22/L22</f>
        <v>0</v>
      </c>
      <c r="K23" s="76">
        <v>0.2</v>
      </c>
      <c r="L23" s="79">
        <f>SUM(H23:K23)</f>
        <v>1</v>
      </c>
      <c r="M23" s="5"/>
      <c r="N23" s="5"/>
      <c r="O23" s="13"/>
      <c r="P23" s="1"/>
      <c r="Q23" s="1"/>
    </row>
    <row r="24" spans="1:18" x14ac:dyDescent="0.25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25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25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25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25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25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25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25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25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25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25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25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2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25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25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25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25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25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25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8.75" x14ac:dyDescent="0.25">
      <c r="A43" s="1"/>
      <c r="C43" s="5"/>
      <c r="D43" s="213" t="s">
        <v>10</v>
      </c>
      <c r="E43" s="213"/>
      <c r="F43" s="213"/>
      <c r="G43" s="213"/>
      <c r="H43" s="213"/>
      <c r="I43" s="213"/>
      <c r="J43" s="213"/>
      <c r="K43" s="213"/>
      <c r="L43" s="213"/>
      <c r="M43" s="213"/>
      <c r="N43" s="5"/>
      <c r="O43" s="5"/>
      <c r="P43" s="5"/>
      <c r="Q43" s="1"/>
    </row>
    <row r="44" spans="1:17" ht="16.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89">
        <v>0</v>
      </c>
      <c r="K44" s="190"/>
      <c r="L44" s="191"/>
      <c r="M44" s="84">
        <f>+$J44/$J61</f>
        <v>0</v>
      </c>
      <c r="N44" s="5"/>
      <c r="O44" s="5"/>
      <c r="P44" s="5"/>
      <c r="Q44" s="1"/>
    </row>
    <row r="45" spans="1:17" ht="16.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92">
        <v>0</v>
      </c>
      <c r="K45" s="193"/>
      <c r="L45" s="194"/>
      <c r="M45" s="76">
        <f>+$J45/$J61</f>
        <v>0</v>
      </c>
      <c r="N45" s="5"/>
      <c r="O45" s="5"/>
      <c r="P45" s="5"/>
      <c r="Q45" s="1"/>
    </row>
    <row r="46" spans="1:17" ht="16.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92">
        <v>1</v>
      </c>
      <c r="K46" s="193"/>
      <c r="L46" s="194"/>
      <c r="M46" s="76">
        <f>+$J46/$J61</f>
        <v>6.6666666666666666E-2</v>
      </c>
      <c r="N46" s="5"/>
      <c r="O46" s="5"/>
      <c r="P46" s="5"/>
      <c r="Q46" s="1"/>
    </row>
    <row r="47" spans="1:17" ht="16.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92">
        <v>0</v>
      </c>
      <c r="K47" s="193"/>
      <c r="L47" s="194"/>
      <c r="M47" s="76">
        <f>+$J47/$J61</f>
        <v>0</v>
      </c>
      <c r="N47" s="5"/>
      <c r="O47" s="5"/>
      <c r="P47" s="5"/>
      <c r="Q47" s="1"/>
    </row>
    <row r="48" spans="1:17" ht="16.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92">
        <v>1</v>
      </c>
      <c r="K48" s="193"/>
      <c r="L48" s="194"/>
      <c r="M48" s="76">
        <f>+$J48/$J61</f>
        <v>6.6666666666666666E-2</v>
      </c>
      <c r="N48" s="5"/>
      <c r="O48" s="5"/>
      <c r="P48" s="5"/>
      <c r="Q48" s="1"/>
    </row>
    <row r="49" spans="1:17" ht="16.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92">
        <v>8</v>
      </c>
      <c r="K49" s="193"/>
      <c r="L49" s="194"/>
      <c r="M49" s="76">
        <f>+$J49/J61</f>
        <v>0.53333333333333333</v>
      </c>
      <c r="N49" s="5"/>
      <c r="O49" s="5"/>
      <c r="P49" s="5"/>
      <c r="Q49" s="1"/>
    </row>
    <row r="50" spans="1:17" ht="16.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92">
        <v>0</v>
      </c>
      <c r="K50" s="193"/>
      <c r="L50" s="194"/>
      <c r="M50" s="76">
        <f>+$J50/J61</f>
        <v>0</v>
      </c>
      <c r="N50" s="5"/>
      <c r="O50" s="5"/>
      <c r="P50" s="5"/>
      <c r="Q50" s="1"/>
    </row>
    <row r="51" spans="1:17" ht="16.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92">
        <v>0</v>
      </c>
      <c r="K51" s="193"/>
      <c r="L51" s="194"/>
      <c r="M51" s="76">
        <f>+$J51/J61</f>
        <v>0</v>
      </c>
      <c r="N51" s="5"/>
      <c r="O51" s="5"/>
      <c r="P51" s="5"/>
      <c r="Q51" s="1"/>
    </row>
    <row r="52" spans="1:17" ht="16.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92">
        <v>0</v>
      </c>
      <c r="K52" s="193"/>
      <c r="L52" s="194"/>
      <c r="M52" s="76">
        <f>+J52/J61</f>
        <v>0</v>
      </c>
      <c r="N52" s="5"/>
      <c r="O52" s="5"/>
      <c r="P52" s="5"/>
      <c r="Q52" s="1"/>
    </row>
    <row r="53" spans="1:17" ht="16.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92">
        <v>0</v>
      </c>
      <c r="K53" s="193"/>
      <c r="L53" s="194"/>
      <c r="M53" s="76">
        <f>+J53/J61</f>
        <v>0</v>
      </c>
      <c r="N53" s="5"/>
      <c r="O53" s="5"/>
      <c r="P53" s="5"/>
      <c r="Q53" s="1"/>
    </row>
    <row r="54" spans="1:17" ht="16.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92">
        <v>0</v>
      </c>
      <c r="K54" s="193"/>
      <c r="L54" s="194"/>
      <c r="M54" s="76">
        <f>+$J54/J61</f>
        <v>0</v>
      </c>
      <c r="N54" s="5"/>
      <c r="O54" s="5"/>
      <c r="P54" s="5"/>
      <c r="Q54" s="1"/>
    </row>
    <row r="55" spans="1:17" ht="16.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92">
        <v>0</v>
      </c>
      <c r="K55" s="193"/>
      <c r="L55" s="194"/>
      <c r="M55" s="76">
        <f>+$J55/J61</f>
        <v>0</v>
      </c>
      <c r="N55" s="5"/>
      <c r="O55" s="5"/>
      <c r="P55" s="5"/>
      <c r="Q55" s="1"/>
    </row>
    <row r="56" spans="1:17" ht="16.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92">
        <v>0</v>
      </c>
      <c r="K56" s="193"/>
      <c r="L56" s="194"/>
      <c r="M56" s="76">
        <f>+$J56/J61</f>
        <v>0</v>
      </c>
      <c r="N56" s="5"/>
      <c r="O56" s="5"/>
      <c r="P56" s="5"/>
      <c r="Q56" s="1"/>
    </row>
    <row r="57" spans="1:17" ht="16.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92">
        <v>5</v>
      </c>
      <c r="K57" s="193"/>
      <c r="L57" s="194"/>
      <c r="M57" s="76">
        <f>+$J57/J61</f>
        <v>0.33333333333333331</v>
      </c>
      <c r="N57" s="5"/>
      <c r="O57" s="5"/>
      <c r="P57" s="5"/>
      <c r="Q57" s="1"/>
    </row>
    <row r="58" spans="1:17" ht="16.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92">
        <v>0</v>
      </c>
      <c r="K58" s="193"/>
      <c r="L58" s="194"/>
      <c r="M58" s="76">
        <f>+$J58/J61</f>
        <v>0</v>
      </c>
      <c r="N58" s="5"/>
      <c r="O58" s="5"/>
      <c r="P58" s="5"/>
      <c r="Q58" s="1"/>
    </row>
    <row r="59" spans="1:17" ht="16.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92">
        <v>0</v>
      </c>
      <c r="K59" s="193"/>
      <c r="L59" s="194"/>
      <c r="M59" s="76">
        <f>+J59/J61</f>
        <v>0</v>
      </c>
      <c r="N59" s="5"/>
      <c r="O59" s="5"/>
      <c r="P59" s="5"/>
      <c r="Q59" s="1"/>
    </row>
    <row r="60" spans="1:17" s="16" customFormat="1" ht="16.5" thickBot="1" x14ac:dyDescent="0.3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5" thickBot="1" x14ac:dyDescent="0.3">
      <c r="A61" s="1"/>
      <c r="C61" s="5"/>
      <c r="D61" s="5"/>
      <c r="E61" s="5"/>
      <c r="F61" s="5"/>
      <c r="G61" s="5"/>
      <c r="H61" s="5"/>
      <c r="I61" s="5"/>
      <c r="J61" s="202">
        <f>SUM(J44:J59)</f>
        <v>15</v>
      </c>
      <c r="K61" s="203"/>
      <c r="L61" s="204"/>
      <c r="M61" s="12">
        <f>SUM(M44:M60)</f>
        <v>1</v>
      </c>
      <c r="N61" s="5"/>
      <c r="O61" s="5"/>
      <c r="P61" s="5"/>
      <c r="Q61" s="1"/>
    </row>
    <row r="62" spans="1:17" x14ac:dyDescent="0.25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25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25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25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25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25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25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25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25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25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25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25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25">
      <c r="A74" s="1"/>
      <c r="C74" s="5"/>
      <c r="D74" s="5"/>
      <c r="E74" s="5"/>
      <c r="F74" s="5"/>
      <c r="G74" s="5"/>
      <c r="H74" s="5"/>
      <c r="I74" s="5"/>
      <c r="J74" s="5" t="s">
        <v>42</v>
      </c>
      <c r="K74" s="5"/>
      <c r="L74" s="5"/>
      <c r="M74" s="5"/>
      <c r="N74" s="5"/>
      <c r="O74" s="5"/>
      <c r="P74" s="5"/>
      <c r="Q74" s="1"/>
    </row>
    <row r="75" spans="1:17" x14ac:dyDescent="0.25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25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25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25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25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25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25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5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25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25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25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25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25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25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25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25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25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25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25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.75" thickBot="1" x14ac:dyDescent="0.3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">
      <c r="A95" s="1"/>
      <c r="C95" s="5"/>
      <c r="D95" s="205" t="s">
        <v>11</v>
      </c>
      <c r="E95" s="206"/>
      <c r="F95" s="206"/>
      <c r="G95" s="206"/>
      <c r="H95" s="206"/>
      <c r="I95" s="206"/>
      <c r="J95" s="207"/>
      <c r="K95" s="157"/>
      <c r="L95" s="157"/>
      <c r="M95" s="5"/>
      <c r="N95" s="5"/>
      <c r="O95" s="5"/>
      <c r="P95" s="5"/>
      <c r="Q95" s="1"/>
    </row>
    <row r="96" spans="1:17" ht="17.25" thickBot="1" x14ac:dyDescent="0.35">
      <c r="A96" s="1"/>
      <c r="C96" s="5"/>
      <c r="D96" s="109">
        <v>1</v>
      </c>
      <c r="E96" s="92" t="s">
        <v>23</v>
      </c>
      <c r="F96" s="93"/>
      <c r="G96" s="94"/>
      <c r="H96" s="94"/>
      <c r="I96" s="95">
        <v>10</v>
      </c>
      <c r="J96" s="96">
        <f>+I96/I102</f>
        <v>0.66666666666666663</v>
      </c>
      <c r="K96" s="53"/>
      <c r="L96" s="53"/>
      <c r="M96" s="5"/>
      <c r="N96" s="5"/>
      <c r="O96" s="5"/>
      <c r="P96" s="5"/>
      <c r="Q96" s="1"/>
    </row>
    <row r="97" spans="1:17" ht="17.25" thickBot="1" x14ac:dyDescent="0.35">
      <c r="A97" s="1"/>
      <c r="C97" s="5"/>
      <c r="D97" s="109">
        <v>2</v>
      </c>
      <c r="E97" s="97" t="s">
        <v>24</v>
      </c>
      <c r="F97" s="98"/>
      <c r="G97" s="94"/>
      <c r="H97" s="94"/>
      <c r="I97" s="99">
        <v>5</v>
      </c>
      <c r="J97" s="96">
        <f>I97/I102</f>
        <v>0.33333333333333331</v>
      </c>
      <c r="K97" s="53"/>
      <c r="L97" s="53"/>
      <c r="M97" s="5"/>
      <c r="N97" s="5"/>
      <c r="O97" s="5"/>
      <c r="P97" s="5"/>
      <c r="Q97" s="1"/>
    </row>
    <row r="98" spans="1:17" ht="17.25" thickBot="1" x14ac:dyDescent="0.35">
      <c r="A98" s="1"/>
      <c r="C98" s="5"/>
      <c r="D98" s="109">
        <v>3</v>
      </c>
      <c r="E98" s="217" t="s">
        <v>28</v>
      </c>
      <c r="F98" s="218"/>
      <c r="G98" s="218"/>
      <c r="H98" s="219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7.25" thickBot="1" x14ac:dyDescent="0.35">
      <c r="A99" s="1"/>
      <c r="C99" s="5"/>
      <c r="D99" s="109">
        <v>4</v>
      </c>
      <c r="E99" s="97" t="s">
        <v>25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7.25" thickBot="1" x14ac:dyDescent="0.35">
      <c r="A100" s="1"/>
      <c r="C100" s="5"/>
      <c r="D100" s="110">
        <v>5</v>
      </c>
      <c r="E100" s="97" t="s">
        <v>26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7.25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8" thickBot="1" x14ac:dyDescent="0.35">
      <c r="A102" s="1"/>
      <c r="C102" s="5"/>
      <c r="D102" s="103"/>
      <c r="E102" s="103"/>
      <c r="F102" s="103"/>
      <c r="G102" s="104"/>
      <c r="H102" s="105" t="s">
        <v>5</v>
      </c>
      <c r="I102" s="106">
        <f>SUM(I96:I101)</f>
        <v>15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25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75" x14ac:dyDescent="0.25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.75" x14ac:dyDescent="0.25">
      <c r="A105" s="1"/>
      <c r="C105" s="5"/>
      <c r="D105" s="208"/>
      <c r="E105" s="208"/>
      <c r="F105" s="208"/>
      <c r="G105" s="208"/>
      <c r="H105" s="208"/>
      <c r="I105" s="208"/>
      <c r="J105" s="208"/>
      <c r="K105" s="157"/>
      <c r="L105" s="157"/>
      <c r="M105" s="5"/>
      <c r="N105" s="5"/>
      <c r="O105" s="5"/>
      <c r="P105" s="5"/>
      <c r="Q105" s="1"/>
    </row>
    <row r="106" spans="1:17" x14ac:dyDescent="0.25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25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25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25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25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25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25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25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25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12</v>
      </c>
      <c r="P114" s="5"/>
      <c r="Q114" s="1"/>
    </row>
    <row r="115" spans="1:17" x14ac:dyDescent="0.25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25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25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25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25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25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25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25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25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25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25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25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25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25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25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25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.75" thickBot="1" x14ac:dyDescent="0.3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9.5" thickBot="1" x14ac:dyDescent="0.3">
      <c r="A132" s="1"/>
      <c r="C132" s="5"/>
      <c r="D132" s="5"/>
      <c r="E132" s="178" t="s">
        <v>13</v>
      </c>
      <c r="F132" s="179"/>
      <c r="G132" s="179"/>
      <c r="H132" s="179"/>
      <c r="I132" s="179"/>
      <c r="J132" s="180"/>
      <c r="K132" s="157"/>
      <c r="L132" s="157"/>
      <c r="M132" s="5"/>
      <c r="N132" s="5"/>
      <c r="O132" s="5"/>
      <c r="P132" s="5"/>
      <c r="Q132" s="1"/>
    </row>
    <row r="133" spans="1:17" ht="15.75" thickBot="1" x14ac:dyDescent="0.3">
      <c r="A133" s="1"/>
      <c r="C133" s="5"/>
      <c r="D133" s="5"/>
      <c r="E133" s="195" t="s">
        <v>14</v>
      </c>
      <c r="F133" s="196"/>
      <c r="G133" s="196"/>
      <c r="H133" s="196"/>
      <c r="I133" s="197"/>
      <c r="J133" s="20">
        <v>60</v>
      </c>
      <c r="K133" s="55"/>
      <c r="L133" s="55"/>
      <c r="M133" s="5"/>
      <c r="N133" s="5"/>
      <c r="O133" s="5"/>
      <c r="P133" s="5"/>
      <c r="Q133" s="1"/>
    </row>
    <row r="134" spans="1:17" ht="16.5" thickBot="1" x14ac:dyDescent="0.3">
      <c r="A134" s="1"/>
      <c r="C134" s="5"/>
      <c r="D134" s="5"/>
      <c r="E134" s="5"/>
      <c r="F134" s="5"/>
      <c r="G134" s="5"/>
      <c r="H134" s="5"/>
      <c r="I134" s="21" t="s">
        <v>5</v>
      </c>
      <c r="J134" s="11">
        <f>SUM(J133)</f>
        <v>60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25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.75" thickBot="1" x14ac:dyDescent="0.3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9.5" thickBot="1" x14ac:dyDescent="0.3">
      <c r="A137" s="1"/>
      <c r="C137" s="5"/>
      <c r="D137" s="5"/>
      <c r="E137" s="178" t="s">
        <v>15</v>
      </c>
      <c r="F137" s="179"/>
      <c r="G137" s="179"/>
      <c r="H137" s="179"/>
      <c r="I137" s="179"/>
      <c r="J137" s="180"/>
      <c r="K137" s="157"/>
      <c r="L137" s="157"/>
      <c r="M137" s="5"/>
      <c r="N137" s="5"/>
      <c r="O137" s="5"/>
      <c r="P137" s="5"/>
      <c r="Q137" s="1"/>
    </row>
    <row r="138" spans="1:17" ht="15.75" thickBot="1" x14ac:dyDescent="0.3">
      <c r="A138" s="1"/>
      <c r="C138" s="5"/>
      <c r="D138" s="5"/>
      <c r="E138" s="195" t="s">
        <v>16</v>
      </c>
      <c r="F138" s="196"/>
      <c r="G138" s="196"/>
      <c r="H138" s="196"/>
      <c r="I138" s="197"/>
      <c r="J138" s="22">
        <v>173</v>
      </c>
      <c r="K138" s="35"/>
      <c r="L138" s="35"/>
      <c r="M138" s="5"/>
      <c r="N138" s="5"/>
      <c r="O138" s="5"/>
      <c r="P138" s="5"/>
      <c r="Q138" s="1"/>
    </row>
    <row r="139" spans="1:17" ht="16.5" thickBot="1" x14ac:dyDescent="0.3">
      <c r="A139" s="1"/>
      <c r="C139" s="5"/>
      <c r="D139" s="5"/>
      <c r="E139" s="5"/>
      <c r="F139" s="5"/>
      <c r="G139" s="5"/>
      <c r="H139" s="5"/>
      <c r="I139" s="21" t="s">
        <v>5</v>
      </c>
      <c r="J139" s="11">
        <f>SUM(J138)</f>
        <v>173</v>
      </c>
      <c r="K139" s="56"/>
      <c r="L139" s="56"/>
      <c r="M139" s="5"/>
      <c r="N139" s="5"/>
      <c r="O139" s="5"/>
      <c r="P139" s="5"/>
      <c r="Q139" s="1"/>
    </row>
    <row r="140" spans="1:17" x14ac:dyDescent="0.25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.75" thickBot="1" x14ac:dyDescent="0.3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9.5" thickBot="1" x14ac:dyDescent="0.3">
      <c r="A142" s="1"/>
      <c r="C142" s="5"/>
      <c r="D142" s="5"/>
      <c r="E142" s="186" t="s">
        <v>17</v>
      </c>
      <c r="F142" s="198"/>
      <c r="G142" s="198"/>
      <c r="H142" s="198"/>
      <c r="I142" s="198"/>
      <c r="J142" s="188"/>
      <c r="K142" s="57"/>
      <c r="L142" s="57"/>
      <c r="M142" s="5"/>
      <c r="N142" s="5"/>
      <c r="O142" s="5"/>
      <c r="P142" s="5"/>
      <c r="Q142" s="1"/>
    </row>
    <row r="143" spans="1:17" ht="15.75" thickBot="1" x14ac:dyDescent="0.3">
      <c r="A143" s="1"/>
      <c r="C143" s="5"/>
      <c r="D143" s="5"/>
      <c r="E143" s="195" t="s">
        <v>18</v>
      </c>
      <c r="F143" s="196"/>
      <c r="G143" s="196"/>
      <c r="H143" s="196"/>
      <c r="I143" s="197"/>
      <c r="J143" s="22">
        <v>0</v>
      </c>
      <c r="K143" s="35"/>
      <c r="L143" s="35"/>
      <c r="M143" s="5"/>
      <c r="N143" s="5"/>
      <c r="O143" s="5"/>
      <c r="P143" s="5"/>
      <c r="Q143" s="1"/>
    </row>
    <row r="144" spans="1:17" ht="16.5" thickBot="1" x14ac:dyDescent="0.3">
      <c r="A144" s="1"/>
      <c r="C144" s="5"/>
      <c r="D144" s="5"/>
      <c r="E144" s="5"/>
      <c r="F144" s="5"/>
      <c r="G144" s="5"/>
      <c r="H144" s="5"/>
      <c r="I144" s="21" t="s">
        <v>5</v>
      </c>
      <c r="J144" s="11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25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.75" thickBot="1" x14ac:dyDescent="0.3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9.5" thickBot="1" x14ac:dyDescent="0.3">
      <c r="A147" s="1"/>
      <c r="C147" s="5"/>
      <c r="D147" s="5"/>
      <c r="E147" s="186" t="s">
        <v>41</v>
      </c>
      <c r="F147" s="198"/>
      <c r="G147" s="198"/>
      <c r="H147" s="198"/>
      <c r="I147" s="198"/>
      <c r="J147" s="188"/>
      <c r="K147" s="57"/>
      <c r="L147" s="57"/>
      <c r="M147" s="5"/>
      <c r="N147" s="5"/>
      <c r="O147" s="5"/>
      <c r="P147" s="5"/>
      <c r="Q147" s="1"/>
    </row>
    <row r="148" spans="1:17" ht="15.75" thickBot="1" x14ac:dyDescent="0.3">
      <c r="A148" s="1"/>
      <c r="C148" s="5"/>
      <c r="D148" s="5"/>
      <c r="E148" s="199" t="s">
        <v>19</v>
      </c>
      <c r="F148" s="200"/>
      <c r="G148" s="200"/>
      <c r="H148" s="200"/>
      <c r="I148" s="201"/>
      <c r="J148" s="22">
        <v>3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">
      <c r="A149" s="1"/>
      <c r="C149" s="5"/>
      <c r="D149" s="5"/>
      <c r="E149" s="220" t="s">
        <v>45</v>
      </c>
      <c r="F149" s="221"/>
      <c r="G149" s="221"/>
      <c r="H149" s="221"/>
      <c r="I149" s="222"/>
      <c r="J149" s="111">
        <v>7</v>
      </c>
      <c r="K149" s="35"/>
      <c r="L149" s="35"/>
      <c r="M149" s="5"/>
      <c r="N149" s="5"/>
      <c r="O149" s="5"/>
      <c r="P149" s="5"/>
      <c r="Q149" s="1"/>
    </row>
    <row r="150" spans="1:17" ht="16.5" thickBot="1" x14ac:dyDescent="0.3">
      <c r="A150" s="1"/>
      <c r="C150" s="5"/>
      <c r="D150" s="5"/>
      <c r="E150" s="66"/>
      <c r="F150" s="66"/>
      <c r="G150" s="66"/>
      <c r="H150" s="66"/>
      <c r="I150" s="112" t="s">
        <v>5</v>
      </c>
      <c r="J150" s="11">
        <f>SUM(J148:J149)</f>
        <v>10</v>
      </c>
      <c r="K150" s="56"/>
      <c r="L150" s="56"/>
      <c r="M150" s="5"/>
      <c r="N150" s="5"/>
      <c r="O150" s="5"/>
      <c r="P150" s="5"/>
      <c r="Q150" s="1"/>
    </row>
    <row r="151" spans="1:17" x14ac:dyDescent="0.25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25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25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.75" thickBot="1" x14ac:dyDescent="0.3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9.5" thickBot="1" x14ac:dyDescent="0.3">
      <c r="A155" s="1"/>
      <c r="C155" s="5"/>
      <c r="D155" s="178" t="s">
        <v>20</v>
      </c>
      <c r="E155" s="179"/>
      <c r="F155" s="179"/>
      <c r="G155" s="179"/>
      <c r="H155" s="179"/>
      <c r="I155" s="179"/>
      <c r="J155" s="180"/>
      <c r="K155" s="157"/>
      <c r="L155" s="157"/>
      <c r="M155" s="5"/>
      <c r="N155" s="5"/>
      <c r="O155" s="5"/>
      <c r="P155" s="5"/>
      <c r="Q155" s="1"/>
    </row>
    <row r="156" spans="1:17" ht="15.75" thickBot="1" x14ac:dyDescent="0.3">
      <c r="A156" s="1"/>
      <c r="C156" s="5"/>
      <c r="D156" s="23">
        <v>1</v>
      </c>
      <c r="E156" s="175" t="str">
        <f>+'[1]ACUM-MAYO'!A162</f>
        <v>ORDINARIA</v>
      </c>
      <c r="F156" s="176"/>
      <c r="G156" s="176"/>
      <c r="H156" s="177"/>
      <c r="I156" s="51">
        <v>1</v>
      </c>
      <c r="J156" s="24">
        <f>I156/I161</f>
        <v>6.6666666666666666E-2</v>
      </c>
      <c r="K156" s="58" t="s">
        <v>46</v>
      </c>
      <c r="L156" s="58"/>
      <c r="M156" s="5"/>
      <c r="N156" s="5"/>
      <c r="O156" s="5"/>
      <c r="P156" s="5"/>
      <c r="Q156" s="1"/>
    </row>
    <row r="157" spans="1:17" ht="15.75" thickBot="1" x14ac:dyDescent="0.3">
      <c r="A157" s="1"/>
      <c r="C157" s="5"/>
      <c r="D157" s="23">
        <v>2</v>
      </c>
      <c r="E157" s="175" t="str">
        <f>+'[1]ACUM-MAYO'!A163</f>
        <v>FUNDAMENTAL</v>
      </c>
      <c r="F157" s="176"/>
      <c r="G157" s="176"/>
      <c r="H157" s="177"/>
      <c r="I157" s="51">
        <v>14</v>
      </c>
      <c r="J157" s="25">
        <f>I157/I161</f>
        <v>0.93333333333333335</v>
      </c>
      <c r="K157" s="58"/>
      <c r="L157" s="58"/>
      <c r="M157" s="5"/>
      <c r="N157" s="5"/>
      <c r="O157" s="5"/>
      <c r="P157" s="5"/>
      <c r="Q157" s="1"/>
    </row>
    <row r="158" spans="1:17" ht="15.75" thickBot="1" x14ac:dyDescent="0.3">
      <c r="A158" s="1"/>
      <c r="C158" s="5"/>
      <c r="D158" s="153">
        <v>4</v>
      </c>
      <c r="E158" s="175" t="str">
        <f>+'[1]ACUM-MAYO'!A165</f>
        <v>RESERVADA</v>
      </c>
      <c r="F158" s="176"/>
      <c r="G158" s="176"/>
      <c r="H158" s="177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.75" thickBot="1" x14ac:dyDescent="0.3">
      <c r="A159" s="1"/>
      <c r="C159" s="5"/>
      <c r="D159" s="23">
        <v>3</v>
      </c>
      <c r="E159" s="175" t="s">
        <v>27</v>
      </c>
      <c r="F159" s="176"/>
      <c r="G159" s="176"/>
      <c r="H159" s="177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.75" thickBot="1" x14ac:dyDescent="0.3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5" thickBot="1" x14ac:dyDescent="0.3">
      <c r="A161" s="1"/>
      <c r="C161" s="5"/>
      <c r="D161" s="15"/>
      <c r="E161" s="30"/>
      <c r="F161" s="30"/>
      <c r="G161" s="30"/>
      <c r="H161" s="52" t="s">
        <v>5</v>
      </c>
      <c r="I161" s="11">
        <f>SUM(I156:I160)</f>
        <v>15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25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75" x14ac:dyDescent="0.25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25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25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25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25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25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25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25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25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25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25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25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25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25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25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25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25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25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25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25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.75" thickBot="1" x14ac:dyDescent="0.3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9.5" thickBot="1" x14ac:dyDescent="0.3">
      <c r="A184" s="1"/>
      <c r="C184" s="5"/>
      <c r="D184" s="178" t="s">
        <v>21</v>
      </c>
      <c r="E184" s="179"/>
      <c r="F184" s="179"/>
      <c r="G184" s="179"/>
      <c r="H184" s="179"/>
      <c r="I184" s="179"/>
      <c r="J184" s="180"/>
      <c r="K184" s="157"/>
      <c r="L184" s="157"/>
      <c r="M184" s="5"/>
      <c r="N184" s="5"/>
      <c r="O184" s="5"/>
      <c r="P184" s="5"/>
      <c r="Q184" s="1"/>
    </row>
    <row r="185" spans="1:17" ht="15.75" thickBot="1" x14ac:dyDescent="0.3">
      <c r="A185" s="1"/>
      <c r="C185" s="5"/>
      <c r="D185" s="23">
        <v>1</v>
      </c>
      <c r="E185" s="175" t="str">
        <f>+'[1]ACUM-MAYO'!A173</f>
        <v>ECONOMICA ADMINISTRATIVA</v>
      </c>
      <c r="F185" s="176"/>
      <c r="G185" s="176"/>
      <c r="H185" s="177"/>
      <c r="I185" s="51">
        <v>14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5.75" thickBot="1" x14ac:dyDescent="0.3">
      <c r="A186" s="1"/>
      <c r="C186" s="5"/>
      <c r="D186" s="23">
        <v>2</v>
      </c>
      <c r="E186" s="175" t="str">
        <f>+'[1]ACUM-MAYO'!A174</f>
        <v>TRAMITE</v>
      </c>
      <c r="F186" s="176"/>
      <c r="G186" s="176"/>
      <c r="H186" s="177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">
      <c r="A187" s="1"/>
      <c r="C187" s="5"/>
      <c r="D187" s="23">
        <v>3</v>
      </c>
      <c r="E187" s="175" t="str">
        <f>+'[1]ACUM-MAYO'!A175</f>
        <v>SERV. PUB.</v>
      </c>
      <c r="F187" s="176"/>
      <c r="G187" s="176"/>
      <c r="H187" s="177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.75" thickBot="1" x14ac:dyDescent="0.3">
      <c r="A188" s="1"/>
      <c r="C188" s="5"/>
      <c r="D188" s="23">
        <v>4</v>
      </c>
      <c r="E188" s="175" t="str">
        <f>+'[1]ACUM-MAYO'!A176</f>
        <v>LEGAL</v>
      </c>
      <c r="F188" s="176"/>
      <c r="G188" s="176"/>
      <c r="H188" s="177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5" thickBot="1" x14ac:dyDescent="0.3">
      <c r="A190" s="1"/>
      <c r="C190" s="5"/>
      <c r="D190" s="15"/>
      <c r="E190" s="15"/>
      <c r="F190" s="15"/>
      <c r="G190" s="15"/>
      <c r="H190" s="18" t="s">
        <v>5</v>
      </c>
      <c r="I190" s="11">
        <f>SUM(I185:I188)</f>
        <v>14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25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75" x14ac:dyDescent="0.25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25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25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25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25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25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25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25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25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25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25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25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25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25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25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25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25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25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.75" thickBot="1" x14ac:dyDescent="0.3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9.5" thickBot="1" x14ac:dyDescent="0.3">
      <c r="A211" s="1"/>
      <c r="C211" s="5"/>
      <c r="D211" s="178" t="s">
        <v>22</v>
      </c>
      <c r="E211" s="179"/>
      <c r="F211" s="179"/>
      <c r="G211" s="179"/>
      <c r="H211" s="179"/>
      <c r="I211" s="179"/>
      <c r="J211" s="180"/>
      <c r="K211" s="157"/>
      <c r="L211" s="157"/>
      <c r="M211" s="5"/>
      <c r="N211" s="5"/>
      <c r="O211" s="5"/>
      <c r="P211" s="5"/>
      <c r="Q211" s="1"/>
    </row>
    <row r="212" spans="1:17" ht="15.75" thickBot="1" x14ac:dyDescent="0.3">
      <c r="A212" s="1"/>
      <c r="C212" s="5"/>
      <c r="D212" s="23">
        <v>1</v>
      </c>
      <c r="E212" s="38" t="str">
        <f>+'[1]ACUM-MAYO'!A186</f>
        <v>INFOMEX</v>
      </c>
      <c r="F212" s="39"/>
      <c r="G212" s="39"/>
      <c r="H212" s="40"/>
      <c r="I212" s="51">
        <v>9</v>
      </c>
      <c r="J212" s="33">
        <f>I212/I217</f>
        <v>0.6428571428571429</v>
      </c>
      <c r="K212" s="53"/>
      <c r="L212" s="53"/>
      <c r="M212" s="5"/>
      <c r="N212" s="5"/>
      <c r="O212" s="5"/>
      <c r="P212" s="5"/>
      <c r="Q212" s="1"/>
    </row>
    <row r="213" spans="1:17" ht="15.75" thickBot="1" x14ac:dyDescent="0.3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5</v>
      </c>
      <c r="J213" s="33">
        <f>I213/I217</f>
        <v>0.35714285714285715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">
      <c r="A215" s="1"/>
      <c r="C215" s="5"/>
      <c r="D215" s="23">
        <v>4</v>
      </c>
      <c r="E215" s="38" t="str">
        <f>+'[1]ACUM-MAYO'!A189</f>
        <v>LISTAS</v>
      </c>
      <c r="F215" s="39"/>
      <c r="G215" s="154"/>
      <c r="H215" s="155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6.5" thickBot="1" x14ac:dyDescent="0.3">
      <c r="A217" s="1"/>
      <c r="C217" s="5"/>
      <c r="D217" s="15"/>
      <c r="E217" s="30"/>
      <c r="F217" s="30"/>
      <c r="G217" s="30"/>
      <c r="H217" s="18" t="s">
        <v>5</v>
      </c>
      <c r="I217" s="11">
        <f>SUM(I212:I216)</f>
        <v>14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25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75" x14ac:dyDescent="0.25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25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25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25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25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25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25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25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25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25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25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25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25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25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25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25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25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25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.75" thickBot="1" x14ac:dyDescent="0.3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9.5" thickBot="1" x14ac:dyDescent="0.3">
      <c r="A238" s="1"/>
      <c r="C238" s="5"/>
      <c r="D238" s="186" t="s">
        <v>30</v>
      </c>
      <c r="E238" s="187"/>
      <c r="F238" s="187"/>
      <c r="G238" s="188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15.75" thickBot="1" x14ac:dyDescent="0.3">
      <c r="A239" s="1"/>
      <c r="C239" s="5"/>
      <c r="D239" s="10">
        <v>1</v>
      </c>
      <c r="E239" s="182" t="s">
        <v>31</v>
      </c>
      <c r="F239" s="183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5.75" thickBot="1" x14ac:dyDescent="0.3">
      <c r="A240" s="1"/>
      <c r="C240" s="44"/>
      <c r="D240" s="10">
        <v>2</v>
      </c>
      <c r="E240" s="182" t="s">
        <v>32</v>
      </c>
      <c r="F240" s="183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15.75" thickBot="1" x14ac:dyDescent="0.3">
      <c r="A241" s="1"/>
      <c r="C241" s="45"/>
      <c r="D241" s="10">
        <v>3</v>
      </c>
      <c r="E241" s="182" t="s">
        <v>33</v>
      </c>
      <c r="F241" s="183"/>
      <c r="G241" s="62">
        <v>1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">
      <c r="A242" s="1"/>
      <c r="C242" s="45"/>
      <c r="D242" s="10">
        <v>4</v>
      </c>
      <c r="E242" s="182" t="s">
        <v>34</v>
      </c>
      <c r="F242" s="183"/>
      <c r="G242" s="62">
        <v>4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">
      <c r="A243" s="1"/>
      <c r="C243" s="45"/>
      <c r="D243" s="10">
        <v>4</v>
      </c>
      <c r="E243" s="182" t="s">
        <v>35</v>
      </c>
      <c r="F243" s="183"/>
      <c r="G243" s="62">
        <v>4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">
      <c r="A244" s="1"/>
      <c r="C244" s="45"/>
      <c r="D244" s="10">
        <v>5</v>
      </c>
      <c r="E244" s="182" t="s">
        <v>36</v>
      </c>
      <c r="F244" s="183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">
      <c r="A245" s="1"/>
      <c r="C245" s="45"/>
      <c r="D245" s="10">
        <v>6</v>
      </c>
      <c r="E245" s="182" t="s">
        <v>37</v>
      </c>
      <c r="F245" s="183"/>
      <c r="G245" s="62">
        <v>0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">
      <c r="A246" s="1"/>
      <c r="C246" s="45"/>
      <c r="D246" s="10">
        <v>7</v>
      </c>
      <c r="E246" s="182" t="s">
        <v>38</v>
      </c>
      <c r="F246" s="183"/>
      <c r="G246" s="62">
        <v>5</v>
      </c>
      <c r="H246" s="5"/>
      <c r="I246" s="181"/>
      <c r="J246" s="181"/>
      <c r="K246" s="158"/>
      <c r="L246" s="158"/>
      <c r="M246" s="5"/>
      <c r="N246" s="5"/>
      <c r="O246" s="5"/>
      <c r="P246" s="1"/>
      <c r="Q246" s="47"/>
    </row>
    <row r="247" spans="1:17" ht="15.75" customHeight="1" thickBot="1" x14ac:dyDescent="0.3">
      <c r="A247" s="1"/>
      <c r="C247" s="45"/>
      <c r="D247" s="10">
        <v>8</v>
      </c>
      <c r="E247" s="115" t="s">
        <v>43</v>
      </c>
      <c r="F247" s="114"/>
      <c r="G247" s="63">
        <v>0</v>
      </c>
      <c r="H247" s="5"/>
      <c r="I247" s="158"/>
      <c r="J247" s="158"/>
      <c r="K247" s="158"/>
      <c r="L247" s="158"/>
      <c r="M247" s="5"/>
      <c r="N247" s="5"/>
      <c r="O247" s="5"/>
      <c r="P247" s="1"/>
      <c r="Q247" s="47"/>
    </row>
    <row r="248" spans="1:17" ht="15.75" customHeight="1" thickBot="1" x14ac:dyDescent="0.3">
      <c r="A248" s="1"/>
      <c r="C248" s="45"/>
      <c r="D248" s="10">
        <v>9</v>
      </c>
      <c r="E248" s="115" t="s">
        <v>39</v>
      </c>
      <c r="F248" s="114"/>
      <c r="G248" s="63">
        <v>0</v>
      </c>
      <c r="H248" s="5"/>
      <c r="I248" s="158"/>
      <c r="J248" s="158"/>
      <c r="K248" s="158"/>
      <c r="L248" s="158"/>
      <c r="M248" s="5"/>
      <c r="N248" s="5"/>
      <c r="O248" s="5"/>
      <c r="P248" s="1"/>
      <c r="Q248" s="47"/>
    </row>
    <row r="249" spans="1:17" ht="15.75" customHeight="1" thickBot="1" x14ac:dyDescent="0.3">
      <c r="A249" s="1"/>
      <c r="C249" s="45"/>
      <c r="D249" s="10">
        <v>10</v>
      </c>
      <c r="E249" s="184" t="s">
        <v>44</v>
      </c>
      <c r="F249" s="185"/>
      <c r="G249" s="63">
        <v>0</v>
      </c>
      <c r="H249" s="5"/>
      <c r="I249" s="158"/>
      <c r="J249" s="158"/>
      <c r="K249" s="158"/>
      <c r="L249" s="158"/>
      <c r="M249" s="5"/>
      <c r="N249" s="5"/>
      <c r="O249" s="5"/>
      <c r="P249" s="1"/>
      <c r="Q249" s="47"/>
    </row>
    <row r="250" spans="1:17" ht="15.75" customHeight="1" thickBot="1" x14ac:dyDescent="0.3">
      <c r="A250" s="1"/>
      <c r="D250" s="10">
        <v>11</v>
      </c>
      <c r="E250" s="184" t="s">
        <v>52</v>
      </c>
      <c r="F250" s="185"/>
      <c r="G250" s="63">
        <v>0</v>
      </c>
      <c r="P250" s="1"/>
      <c r="Q250" s="47"/>
    </row>
    <row r="251" spans="1:17" ht="16.5" thickBot="1" x14ac:dyDescent="0.3">
      <c r="A251" s="1"/>
      <c r="C251" s="45"/>
      <c r="D251" s="5"/>
      <c r="E251" s="171" t="s">
        <v>5</v>
      </c>
      <c r="F251" s="172"/>
      <c r="G251" s="64">
        <f>SUM(G239:G250)</f>
        <v>14</v>
      </c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">
      <c r="A252" s="1"/>
      <c r="C252" s="4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"/>
      <c r="Q252" s="47"/>
    </row>
    <row r="253" spans="1:17" ht="16.5" thickBot="1" x14ac:dyDescent="0.3">
      <c r="A253" s="1"/>
      <c r="B253" s="173" t="s">
        <v>40</v>
      </c>
      <c r="C253" s="174"/>
      <c r="D253" s="174"/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  <c r="O253" s="174"/>
      <c r="P253" s="1"/>
      <c r="Q253" s="47"/>
    </row>
    <row r="254" spans="1:17" x14ac:dyDescent="0.25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x14ac:dyDescent="0.25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x14ac:dyDescent="0.25">
      <c r="A256" s="1"/>
      <c r="C256" s="4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"/>
      <c r="Q256" s="47"/>
    </row>
    <row r="257" spans="1:17" ht="15.75" customHeight="1" x14ac:dyDescent="0.25">
      <c r="A257" s="1"/>
      <c r="C257" s="45"/>
      <c r="D257" s="5"/>
      <c r="E257" s="5"/>
      <c r="F257" s="5"/>
      <c r="G257" s="5"/>
      <c r="H257" s="16"/>
      <c r="I257" s="15"/>
      <c r="J257" s="15"/>
      <c r="K257" s="15"/>
      <c r="L257" s="15"/>
      <c r="M257" s="5"/>
      <c r="N257" s="5"/>
      <c r="O257" s="5"/>
      <c r="P257" s="1"/>
      <c r="Q257" s="47"/>
    </row>
    <row r="258" spans="1:17" x14ac:dyDescent="0.25">
      <c r="A258" s="1"/>
      <c r="C258" s="4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"/>
    </row>
    <row r="259" spans="1:17" s="16" customFormat="1" ht="15.75" x14ac:dyDescent="0.25">
      <c r="A259" s="14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15"/>
      <c r="N259" s="15"/>
      <c r="O259" s="15"/>
      <c r="P259" s="15"/>
      <c r="Q259" s="14"/>
    </row>
    <row r="260" spans="1:17" x14ac:dyDescent="0.25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15.75" thickBot="1" x14ac:dyDescent="0.3">
      <c r="A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"/>
    </row>
    <row r="262" spans="1:17" ht="16.5" thickBot="1" x14ac:dyDescent="0.3">
      <c r="A262" s="1"/>
      <c r="P262" s="48"/>
      <c r="Q262" s="46"/>
    </row>
    <row r="263" spans="1:17" x14ac:dyDescent="0.25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25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25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25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25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25">
      <c r="A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25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25">
      <c r="A270" s="1"/>
      <c r="C270" s="5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25">
      <c r="A271" s="1"/>
      <c r="C271" s="5"/>
      <c r="D271" s="1"/>
      <c r="E271" s="1"/>
      <c r="F271" s="1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25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25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25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25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25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25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25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25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25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25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25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25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25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25">
      <c r="A285" s="1"/>
      <c r="C285" s="5"/>
      <c r="H285" s="5"/>
      <c r="I285" s="5"/>
      <c r="J285" s="5"/>
      <c r="K285" s="5"/>
      <c r="L285" s="5"/>
      <c r="M285" s="5"/>
      <c r="N285" s="5"/>
      <c r="O285" s="5"/>
      <c r="P285" s="5"/>
      <c r="Q285" s="1"/>
    </row>
    <row r="286" spans="1:17" x14ac:dyDescent="0.25">
      <c r="A286" s="1"/>
      <c r="C286" s="5"/>
      <c r="M286" s="5"/>
      <c r="N286" s="5"/>
      <c r="O286" s="5"/>
      <c r="P286" s="5"/>
      <c r="Q286" s="1"/>
    </row>
    <row r="287" spans="1:17" x14ac:dyDescent="0.25">
      <c r="A287" s="1"/>
      <c r="C287" s="5"/>
      <c r="M287" s="5"/>
      <c r="N287" s="5"/>
      <c r="O287" s="5"/>
      <c r="P287" s="5"/>
      <c r="Q287" s="1"/>
    </row>
    <row r="288" spans="1:17" x14ac:dyDescent="0.25">
      <c r="A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"/>
      <c r="Q288" s="1"/>
    </row>
    <row r="289" spans="1:17" x14ac:dyDescent="0.25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25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25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25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25">
      <c r="A293" s="4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Q293" s="47"/>
    </row>
    <row r="294" spans="1:17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</row>
    <row r="295" spans="1:17" x14ac:dyDescent="0.25">
      <c r="A295" s="66"/>
      <c r="B295" s="66"/>
      <c r="C295" s="66"/>
    </row>
    <row r="296" spans="1:17" x14ac:dyDescent="0.25">
      <c r="A296" s="66"/>
      <c r="B296" s="66"/>
      <c r="C296" s="66"/>
    </row>
    <row r="297" spans="1:17" x14ac:dyDescent="0.25">
      <c r="A297" s="66"/>
      <c r="B297" s="66"/>
      <c r="C297" s="66"/>
    </row>
    <row r="298" spans="1:17" x14ac:dyDescent="0.25">
      <c r="A298" s="66"/>
      <c r="B298" s="66"/>
      <c r="C298" s="66"/>
    </row>
    <row r="299" spans="1:17" x14ac:dyDescent="0.25">
      <c r="A299" s="66"/>
      <c r="B299" s="66"/>
      <c r="C299" s="66"/>
    </row>
    <row r="300" spans="1:17" x14ac:dyDescent="0.25">
      <c r="A300" s="66"/>
      <c r="B300" s="66"/>
      <c r="C300" s="66"/>
    </row>
    <row r="301" spans="1:17" x14ac:dyDescent="0.25">
      <c r="A301" s="66"/>
      <c r="B301" s="66"/>
      <c r="C301" s="66"/>
    </row>
  </sheetData>
  <mergeCells count="59">
    <mergeCell ref="D238:G238"/>
    <mergeCell ref="B253:O253"/>
    <mergeCell ref="E249:F249"/>
    <mergeCell ref="E251:F251"/>
    <mergeCell ref="E188:H188"/>
    <mergeCell ref="D211:J211"/>
    <mergeCell ref="I246:J246"/>
    <mergeCell ref="E244:F244"/>
    <mergeCell ref="E245:F245"/>
    <mergeCell ref="E246:F246"/>
    <mergeCell ref="E239:F239"/>
    <mergeCell ref="E240:F240"/>
    <mergeCell ref="E241:F241"/>
    <mergeCell ref="E242:F242"/>
    <mergeCell ref="E243:F243"/>
    <mergeCell ref="E250:F250"/>
    <mergeCell ref="E148:I148"/>
    <mergeCell ref="D155:J155"/>
    <mergeCell ref="E156:H156"/>
    <mergeCell ref="J47:L47"/>
    <mergeCell ref="J48:L48"/>
    <mergeCell ref="J49:L49"/>
    <mergeCell ref="J50:L50"/>
    <mergeCell ref="J51:L51"/>
    <mergeCell ref="J52:L52"/>
    <mergeCell ref="D95:J95"/>
    <mergeCell ref="D105:J105"/>
    <mergeCell ref="E132:J132"/>
    <mergeCell ref="E133:I133"/>
    <mergeCell ref="E137:J137"/>
    <mergeCell ref="J56:L56"/>
    <mergeCell ref="E147:J147"/>
    <mergeCell ref="J44:L44"/>
    <mergeCell ref="J45:L45"/>
    <mergeCell ref="J46:L46"/>
    <mergeCell ref="J54:L54"/>
    <mergeCell ref="J55:L55"/>
    <mergeCell ref="J53:L53"/>
    <mergeCell ref="E187:H187"/>
    <mergeCell ref="J57:L57"/>
    <mergeCell ref="J58:L58"/>
    <mergeCell ref="J59:L59"/>
    <mergeCell ref="J61:L61"/>
    <mergeCell ref="E186:H186"/>
    <mergeCell ref="E142:J142"/>
    <mergeCell ref="E138:I138"/>
    <mergeCell ref="E159:H159"/>
    <mergeCell ref="D184:J184"/>
    <mergeCell ref="E185:H185"/>
    <mergeCell ref="E98:H98"/>
    <mergeCell ref="E149:I149"/>
    <mergeCell ref="E157:H157"/>
    <mergeCell ref="E158:H158"/>
    <mergeCell ref="E143:I143"/>
    <mergeCell ref="B13:O13"/>
    <mergeCell ref="B14:O14"/>
    <mergeCell ref="D43:M43"/>
    <mergeCell ref="C20:F20"/>
    <mergeCell ref="H20:L2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1"/>
  <sheetViews>
    <sheetView topLeftCell="A7" workbookViewId="0">
      <selection activeCell="K22" sqref="K22"/>
    </sheetView>
  </sheetViews>
  <sheetFormatPr baseColWidth="10" defaultRowHeight="15" x14ac:dyDescent="0.25"/>
  <cols>
    <col min="1" max="1" width="3.5703125" customWidth="1"/>
    <col min="2" max="2" width="6.7109375" style="5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8" x14ac:dyDescent="0.25">
      <c r="A13" s="1"/>
      <c r="B13" s="209" t="s">
        <v>29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3"/>
      <c r="Q13" s="1"/>
    </row>
    <row r="14" spans="1:17" ht="39" thickBot="1" x14ac:dyDescent="0.85">
      <c r="A14" s="1"/>
      <c r="B14" s="211" t="s">
        <v>56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4"/>
      <c r="Q14" s="1"/>
    </row>
    <row r="15" spans="1:17" x14ac:dyDescent="0.25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25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25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25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.75" thickBot="1" x14ac:dyDescent="0.3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19.5" thickBot="1" x14ac:dyDescent="0.3">
      <c r="A20" s="1"/>
      <c r="C20" s="214" t="s">
        <v>0</v>
      </c>
      <c r="D20" s="215"/>
      <c r="E20" s="215"/>
      <c r="F20" s="216"/>
      <c r="G20" s="67"/>
      <c r="H20" s="214" t="s">
        <v>1</v>
      </c>
      <c r="I20" s="215"/>
      <c r="J20" s="215"/>
      <c r="K20" s="215"/>
      <c r="L20" s="216"/>
      <c r="M20" s="60"/>
      <c r="N20" s="60"/>
      <c r="O20" s="60"/>
      <c r="P20" s="5"/>
      <c r="Q20" s="1"/>
      <c r="R20" s="6"/>
    </row>
    <row r="21" spans="1:18" s="9" customFormat="1" ht="15.75" thickBot="1" x14ac:dyDescent="0.3">
      <c r="A21" s="7"/>
      <c r="B21" s="8"/>
      <c r="C21" s="68" t="s">
        <v>2</v>
      </c>
      <c r="D21" s="69" t="s">
        <v>3</v>
      </c>
      <c r="E21" s="70" t="s">
        <v>4</v>
      </c>
      <c r="F21" s="68" t="s">
        <v>5</v>
      </c>
      <c r="G21" s="71"/>
      <c r="H21" s="70" t="s">
        <v>6</v>
      </c>
      <c r="I21" s="70" t="s">
        <v>7</v>
      </c>
      <c r="J21" s="68" t="s">
        <v>8</v>
      </c>
      <c r="K21" s="68" t="s">
        <v>9</v>
      </c>
      <c r="L21" s="68" t="s">
        <v>5</v>
      </c>
      <c r="M21" s="8"/>
      <c r="N21" s="8"/>
      <c r="O21" s="8"/>
      <c r="P21" s="7"/>
      <c r="Q21" s="7"/>
    </row>
    <row r="22" spans="1:18" ht="16.5" thickBot="1" x14ac:dyDescent="0.35">
      <c r="A22" s="1"/>
      <c r="C22" s="72">
        <v>13</v>
      </c>
      <c r="D22" s="156">
        <v>0</v>
      </c>
      <c r="E22" s="156">
        <v>14</v>
      </c>
      <c r="F22" s="74">
        <f>SUM(C22:E22)</f>
        <v>27</v>
      </c>
      <c r="G22" s="75"/>
      <c r="H22" s="72">
        <v>1</v>
      </c>
      <c r="I22" s="72">
        <v>15</v>
      </c>
      <c r="J22" s="72">
        <v>0</v>
      </c>
      <c r="K22" s="72">
        <v>11</v>
      </c>
      <c r="L22" s="74">
        <v>27</v>
      </c>
      <c r="M22" s="5"/>
      <c r="N22" s="5"/>
      <c r="O22" s="13"/>
      <c r="P22" s="1"/>
      <c r="Q22" s="1"/>
    </row>
    <row r="23" spans="1:18" ht="16.5" thickBot="1" x14ac:dyDescent="0.35">
      <c r="A23" s="1"/>
      <c r="C23" s="76">
        <f>+C22/F22</f>
        <v>0.48148148148148145</v>
      </c>
      <c r="D23" s="77">
        <f>+D22/F22</f>
        <v>0</v>
      </c>
      <c r="E23" s="78">
        <f>+E22/F22</f>
        <v>0.51851851851851849</v>
      </c>
      <c r="F23" s="79">
        <f>SUM(C23:E23)</f>
        <v>1</v>
      </c>
      <c r="G23" s="75"/>
      <c r="H23" s="76">
        <f>+H22/L22</f>
        <v>3.7037037037037035E-2</v>
      </c>
      <c r="I23" s="76">
        <v>0.76</v>
      </c>
      <c r="J23" s="76">
        <f>+J22/L22</f>
        <v>0</v>
      </c>
      <c r="K23" s="76">
        <v>0.2</v>
      </c>
      <c r="L23" s="79">
        <f>SUM(H23:K23)</f>
        <v>0.99703703703703694</v>
      </c>
      <c r="M23" s="5"/>
      <c r="N23" s="5"/>
      <c r="O23" s="13"/>
      <c r="P23" s="1"/>
      <c r="Q23" s="1"/>
    </row>
    <row r="24" spans="1:18" x14ac:dyDescent="0.25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25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25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25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25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25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25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25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25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25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25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25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2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25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25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25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25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25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25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8.75" x14ac:dyDescent="0.25">
      <c r="A43" s="1"/>
      <c r="C43" s="5"/>
      <c r="D43" s="213" t="s">
        <v>10</v>
      </c>
      <c r="E43" s="213"/>
      <c r="F43" s="213"/>
      <c r="G43" s="213"/>
      <c r="H43" s="213"/>
      <c r="I43" s="213"/>
      <c r="J43" s="213"/>
      <c r="K43" s="213"/>
      <c r="L43" s="213"/>
      <c r="M43" s="213"/>
      <c r="N43" s="5"/>
      <c r="O43" s="5"/>
      <c r="P43" s="5"/>
      <c r="Q43" s="1"/>
    </row>
    <row r="44" spans="1:17" ht="16.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89">
        <v>0</v>
      </c>
      <c r="K44" s="190"/>
      <c r="L44" s="191"/>
      <c r="M44" s="84">
        <f>+$J44/$J61</f>
        <v>0</v>
      </c>
      <c r="N44" s="5"/>
      <c r="O44" s="5"/>
      <c r="P44" s="5"/>
      <c r="Q44" s="1"/>
    </row>
    <row r="45" spans="1:17" ht="16.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92">
        <v>0</v>
      </c>
      <c r="K45" s="193"/>
      <c r="L45" s="194"/>
      <c r="M45" s="76">
        <f>+$J45/$J61</f>
        <v>0</v>
      </c>
      <c r="N45" s="5"/>
      <c r="O45" s="5"/>
      <c r="P45" s="5"/>
      <c r="Q45" s="1"/>
    </row>
    <row r="46" spans="1:17" ht="16.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92">
        <v>3</v>
      </c>
      <c r="K46" s="193"/>
      <c r="L46" s="194"/>
      <c r="M46" s="76">
        <f>+$J46/$J61</f>
        <v>0.1111111111111111</v>
      </c>
      <c r="N46" s="5"/>
      <c r="O46" s="5"/>
      <c r="P46" s="5"/>
      <c r="Q46" s="1"/>
    </row>
    <row r="47" spans="1:17" ht="16.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92">
        <v>4</v>
      </c>
      <c r="K47" s="193"/>
      <c r="L47" s="194"/>
      <c r="M47" s="76">
        <f>+$J47/$J61</f>
        <v>0.14814814814814814</v>
      </c>
      <c r="N47" s="5"/>
      <c r="O47" s="5"/>
      <c r="P47" s="5"/>
      <c r="Q47" s="1"/>
    </row>
    <row r="48" spans="1:17" ht="16.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92">
        <v>0</v>
      </c>
      <c r="K48" s="193"/>
      <c r="L48" s="194"/>
      <c r="M48" s="76">
        <f>+$J48/$J61</f>
        <v>0</v>
      </c>
      <c r="N48" s="5"/>
      <c r="O48" s="5"/>
      <c r="P48" s="5"/>
      <c r="Q48" s="1"/>
    </row>
    <row r="49" spans="1:17" ht="16.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92">
        <v>17</v>
      </c>
      <c r="K49" s="193"/>
      <c r="L49" s="194"/>
      <c r="M49" s="76">
        <f>+$J49/J61</f>
        <v>0.62962962962962965</v>
      </c>
      <c r="N49" s="5"/>
      <c r="O49" s="5"/>
      <c r="P49" s="5"/>
      <c r="Q49" s="1"/>
    </row>
    <row r="50" spans="1:17" ht="16.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92">
        <v>0</v>
      </c>
      <c r="K50" s="193"/>
      <c r="L50" s="194"/>
      <c r="M50" s="76">
        <f>+$J50/J61</f>
        <v>0</v>
      </c>
      <c r="N50" s="5"/>
      <c r="O50" s="5"/>
      <c r="P50" s="5"/>
      <c r="Q50" s="1"/>
    </row>
    <row r="51" spans="1:17" ht="16.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92">
        <v>0</v>
      </c>
      <c r="K51" s="193"/>
      <c r="L51" s="194"/>
      <c r="M51" s="76">
        <f>+$J51/J61</f>
        <v>0</v>
      </c>
      <c r="N51" s="5"/>
      <c r="O51" s="5"/>
      <c r="P51" s="5"/>
      <c r="Q51" s="1"/>
    </row>
    <row r="52" spans="1:17" ht="16.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92">
        <v>0</v>
      </c>
      <c r="K52" s="193"/>
      <c r="L52" s="194"/>
      <c r="M52" s="76">
        <f>+J52/J61</f>
        <v>0</v>
      </c>
      <c r="N52" s="5"/>
      <c r="O52" s="5"/>
      <c r="P52" s="5"/>
      <c r="Q52" s="1"/>
    </row>
    <row r="53" spans="1:17" ht="16.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92">
        <v>0</v>
      </c>
      <c r="K53" s="193"/>
      <c r="L53" s="194"/>
      <c r="M53" s="76">
        <f>+J53/J61</f>
        <v>0</v>
      </c>
      <c r="N53" s="5"/>
      <c r="O53" s="5"/>
      <c r="P53" s="5"/>
      <c r="Q53" s="1"/>
    </row>
    <row r="54" spans="1:17" ht="16.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92">
        <v>3</v>
      </c>
      <c r="K54" s="193"/>
      <c r="L54" s="194"/>
      <c r="M54" s="76">
        <f>+$J54/J61</f>
        <v>0.1111111111111111</v>
      </c>
      <c r="N54" s="5"/>
      <c r="O54" s="5"/>
      <c r="P54" s="5"/>
      <c r="Q54" s="1"/>
    </row>
    <row r="55" spans="1:17" ht="16.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92">
        <v>0</v>
      </c>
      <c r="K55" s="193"/>
      <c r="L55" s="194"/>
      <c r="M55" s="76">
        <f>+$J55/J61</f>
        <v>0</v>
      </c>
      <c r="N55" s="5"/>
      <c r="O55" s="5"/>
      <c r="P55" s="5"/>
      <c r="Q55" s="1"/>
    </row>
    <row r="56" spans="1:17" ht="16.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92">
        <v>0</v>
      </c>
      <c r="K56" s="193"/>
      <c r="L56" s="194"/>
      <c r="M56" s="76">
        <f>+$J56/J61</f>
        <v>0</v>
      </c>
      <c r="N56" s="5"/>
      <c r="O56" s="5"/>
      <c r="P56" s="5"/>
      <c r="Q56" s="1"/>
    </row>
    <row r="57" spans="1:17" ht="16.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92">
        <v>0</v>
      </c>
      <c r="K57" s="193"/>
      <c r="L57" s="194"/>
      <c r="M57" s="76">
        <f>+$J57/J61</f>
        <v>0</v>
      </c>
      <c r="N57" s="5"/>
      <c r="O57" s="5"/>
      <c r="P57" s="5"/>
      <c r="Q57" s="1"/>
    </row>
    <row r="58" spans="1:17" ht="16.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92">
        <v>0</v>
      </c>
      <c r="K58" s="193"/>
      <c r="L58" s="194"/>
      <c r="M58" s="76">
        <f>+$J58/J61</f>
        <v>0</v>
      </c>
      <c r="N58" s="5"/>
      <c r="O58" s="5"/>
      <c r="P58" s="5"/>
      <c r="Q58" s="1"/>
    </row>
    <row r="59" spans="1:17" ht="16.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92">
        <v>0</v>
      </c>
      <c r="K59" s="193"/>
      <c r="L59" s="194"/>
      <c r="M59" s="76">
        <f>+J59/J61</f>
        <v>0</v>
      </c>
      <c r="N59" s="5"/>
      <c r="O59" s="5"/>
      <c r="P59" s="5"/>
      <c r="Q59" s="1"/>
    </row>
    <row r="60" spans="1:17" s="16" customFormat="1" ht="16.5" thickBot="1" x14ac:dyDescent="0.3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5" thickBot="1" x14ac:dyDescent="0.3">
      <c r="A61" s="1"/>
      <c r="C61" s="5"/>
      <c r="D61" s="5"/>
      <c r="E61" s="5"/>
      <c r="F61" s="5"/>
      <c r="G61" s="5"/>
      <c r="H61" s="5"/>
      <c r="I61" s="5"/>
      <c r="J61" s="202">
        <f>SUM(J44:J59)</f>
        <v>27</v>
      </c>
      <c r="K61" s="203"/>
      <c r="L61" s="204"/>
      <c r="M61" s="12">
        <f>SUM(M44:M60)</f>
        <v>1</v>
      </c>
      <c r="N61" s="5"/>
      <c r="O61" s="5"/>
      <c r="P61" s="5"/>
      <c r="Q61" s="1"/>
    </row>
    <row r="62" spans="1:17" x14ac:dyDescent="0.25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25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25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25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25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25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25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25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25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25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25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25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25">
      <c r="A74" s="1"/>
      <c r="C74" s="5"/>
      <c r="D74" s="5"/>
      <c r="E74" s="5"/>
      <c r="F74" s="5"/>
      <c r="G74" s="5"/>
      <c r="H74" s="5"/>
      <c r="I74" s="5"/>
      <c r="J74" s="5" t="s">
        <v>42</v>
      </c>
      <c r="K74" s="5"/>
      <c r="L74" s="5"/>
      <c r="M74" s="5"/>
      <c r="N74" s="5"/>
      <c r="O74" s="5"/>
      <c r="P74" s="5"/>
      <c r="Q74" s="1"/>
    </row>
    <row r="75" spans="1:17" x14ac:dyDescent="0.25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25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25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25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25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25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25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5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25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25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25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25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25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25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25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25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25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25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25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.75" thickBot="1" x14ac:dyDescent="0.3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">
      <c r="A95" s="1"/>
      <c r="C95" s="5"/>
      <c r="D95" s="205" t="s">
        <v>11</v>
      </c>
      <c r="E95" s="206"/>
      <c r="F95" s="206"/>
      <c r="G95" s="206"/>
      <c r="H95" s="206"/>
      <c r="I95" s="206"/>
      <c r="J95" s="207"/>
      <c r="K95" s="157"/>
      <c r="L95" s="157"/>
      <c r="M95" s="5"/>
      <c r="N95" s="5"/>
      <c r="O95" s="5"/>
      <c r="P95" s="5"/>
      <c r="Q95" s="1"/>
    </row>
    <row r="96" spans="1:17" ht="17.25" thickBot="1" x14ac:dyDescent="0.35">
      <c r="A96" s="1"/>
      <c r="C96" s="5"/>
      <c r="D96" s="109">
        <v>1</v>
      </c>
      <c r="E96" s="92" t="s">
        <v>23</v>
      </c>
      <c r="F96" s="93"/>
      <c r="G96" s="94"/>
      <c r="H96" s="94"/>
      <c r="I96" s="95">
        <v>14</v>
      </c>
      <c r="J96" s="96">
        <f>+I96/I102</f>
        <v>0.51851851851851849</v>
      </c>
      <c r="K96" s="53"/>
      <c r="L96" s="53"/>
      <c r="M96" s="5"/>
      <c r="N96" s="5"/>
      <c r="O96" s="5"/>
      <c r="P96" s="5"/>
      <c r="Q96" s="1"/>
    </row>
    <row r="97" spans="1:17" ht="17.25" thickBot="1" x14ac:dyDescent="0.35">
      <c r="A97" s="1"/>
      <c r="C97" s="5"/>
      <c r="D97" s="109">
        <v>2</v>
      </c>
      <c r="E97" s="97" t="s">
        <v>24</v>
      </c>
      <c r="F97" s="98"/>
      <c r="G97" s="94"/>
      <c r="H97" s="94"/>
      <c r="I97" s="99">
        <v>13</v>
      </c>
      <c r="J97" s="96">
        <f>I97/I102</f>
        <v>0.48148148148148145</v>
      </c>
      <c r="K97" s="53"/>
      <c r="L97" s="53"/>
      <c r="M97" s="5"/>
      <c r="N97" s="5"/>
      <c r="O97" s="5"/>
      <c r="P97" s="5"/>
      <c r="Q97" s="1"/>
    </row>
    <row r="98" spans="1:17" ht="17.25" thickBot="1" x14ac:dyDescent="0.35">
      <c r="A98" s="1"/>
      <c r="C98" s="5"/>
      <c r="D98" s="109">
        <v>3</v>
      </c>
      <c r="E98" s="217" t="s">
        <v>28</v>
      </c>
      <c r="F98" s="218"/>
      <c r="G98" s="218"/>
      <c r="H98" s="219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7.25" thickBot="1" x14ac:dyDescent="0.35">
      <c r="A99" s="1"/>
      <c r="C99" s="5"/>
      <c r="D99" s="109">
        <v>4</v>
      </c>
      <c r="E99" s="97" t="s">
        <v>25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7.25" thickBot="1" x14ac:dyDescent="0.35">
      <c r="A100" s="1"/>
      <c r="C100" s="5"/>
      <c r="D100" s="110">
        <v>5</v>
      </c>
      <c r="E100" s="97" t="s">
        <v>26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7.25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8" thickBot="1" x14ac:dyDescent="0.35">
      <c r="A102" s="1"/>
      <c r="C102" s="5"/>
      <c r="D102" s="103"/>
      <c r="E102" s="103"/>
      <c r="F102" s="103"/>
      <c r="G102" s="104"/>
      <c r="H102" s="105" t="s">
        <v>5</v>
      </c>
      <c r="I102" s="106">
        <f>SUM(I96:I101)</f>
        <v>27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25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75" x14ac:dyDescent="0.25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.75" x14ac:dyDescent="0.25">
      <c r="A105" s="1"/>
      <c r="C105" s="5"/>
      <c r="D105" s="208"/>
      <c r="E105" s="208"/>
      <c r="F105" s="208"/>
      <c r="G105" s="208"/>
      <c r="H105" s="208"/>
      <c r="I105" s="208"/>
      <c r="J105" s="208"/>
      <c r="K105" s="157"/>
      <c r="L105" s="157"/>
      <c r="M105" s="5"/>
      <c r="N105" s="5"/>
      <c r="O105" s="5"/>
      <c r="P105" s="5"/>
      <c r="Q105" s="1"/>
    </row>
    <row r="106" spans="1:17" x14ac:dyDescent="0.25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25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25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25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25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25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25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25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25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12</v>
      </c>
      <c r="P114" s="5"/>
      <c r="Q114" s="1"/>
    </row>
    <row r="115" spans="1:17" x14ac:dyDescent="0.25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25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25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25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25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25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25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25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25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25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25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25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25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25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25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25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.75" thickBot="1" x14ac:dyDescent="0.3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9.5" thickBot="1" x14ac:dyDescent="0.3">
      <c r="A132" s="1"/>
      <c r="C132" s="5"/>
      <c r="D132" s="5"/>
      <c r="E132" s="178" t="s">
        <v>13</v>
      </c>
      <c r="F132" s="179"/>
      <c r="G132" s="179"/>
      <c r="H132" s="179"/>
      <c r="I132" s="179"/>
      <c r="J132" s="180"/>
      <c r="K132" s="157"/>
      <c r="L132" s="157"/>
      <c r="M132" s="5"/>
      <c r="N132" s="5"/>
      <c r="O132" s="5"/>
      <c r="P132" s="5"/>
      <c r="Q132" s="1"/>
    </row>
    <row r="133" spans="1:17" ht="15.75" thickBot="1" x14ac:dyDescent="0.3">
      <c r="A133" s="1"/>
      <c r="C133" s="5"/>
      <c r="D133" s="5"/>
      <c r="E133" s="195" t="s">
        <v>14</v>
      </c>
      <c r="F133" s="196"/>
      <c r="G133" s="196"/>
      <c r="H133" s="196"/>
      <c r="I133" s="197"/>
      <c r="J133" s="20">
        <v>115</v>
      </c>
      <c r="K133" s="55"/>
      <c r="L133" s="55"/>
      <c r="M133" s="5"/>
      <c r="N133" s="5"/>
      <c r="O133" s="5"/>
      <c r="P133" s="5"/>
      <c r="Q133" s="1"/>
    </row>
    <row r="134" spans="1:17" ht="16.5" thickBot="1" x14ac:dyDescent="0.3">
      <c r="A134" s="1"/>
      <c r="C134" s="5"/>
      <c r="D134" s="5"/>
      <c r="E134" s="5"/>
      <c r="F134" s="5"/>
      <c r="G134" s="5"/>
      <c r="H134" s="5"/>
      <c r="I134" s="21" t="s">
        <v>5</v>
      </c>
      <c r="J134" s="11">
        <f>SUM(J133)</f>
        <v>115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25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.75" thickBot="1" x14ac:dyDescent="0.3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9.5" thickBot="1" x14ac:dyDescent="0.3">
      <c r="A137" s="1"/>
      <c r="C137" s="5"/>
      <c r="D137" s="5"/>
      <c r="E137" s="178" t="s">
        <v>15</v>
      </c>
      <c r="F137" s="179"/>
      <c r="G137" s="179"/>
      <c r="H137" s="179"/>
      <c r="I137" s="179"/>
      <c r="J137" s="180"/>
      <c r="K137" s="157"/>
      <c r="L137" s="157"/>
      <c r="M137" s="5"/>
      <c r="N137" s="5"/>
      <c r="O137" s="5"/>
      <c r="P137" s="5"/>
      <c r="Q137" s="1"/>
    </row>
    <row r="138" spans="1:17" ht="15.75" thickBot="1" x14ac:dyDescent="0.3">
      <c r="A138" s="1"/>
      <c r="C138" s="5"/>
      <c r="D138" s="5"/>
      <c r="E138" s="195" t="s">
        <v>16</v>
      </c>
      <c r="F138" s="196"/>
      <c r="G138" s="196"/>
      <c r="H138" s="196"/>
      <c r="I138" s="197"/>
      <c r="J138" s="22">
        <v>143</v>
      </c>
      <c r="K138" s="35"/>
      <c r="L138" s="35"/>
      <c r="M138" s="5"/>
      <c r="N138" s="5"/>
      <c r="O138" s="5"/>
      <c r="P138" s="5"/>
      <c r="Q138" s="1"/>
    </row>
    <row r="139" spans="1:17" ht="16.5" thickBot="1" x14ac:dyDescent="0.3">
      <c r="A139" s="1"/>
      <c r="C139" s="5"/>
      <c r="D139" s="5"/>
      <c r="E139" s="5"/>
      <c r="F139" s="5"/>
      <c r="G139" s="5"/>
      <c r="H139" s="5"/>
      <c r="I139" s="21" t="s">
        <v>5</v>
      </c>
      <c r="J139" s="11">
        <f>SUM(J138)</f>
        <v>143</v>
      </c>
      <c r="K139" s="56"/>
      <c r="L139" s="56"/>
      <c r="M139" s="5"/>
      <c r="N139" s="5"/>
      <c r="O139" s="5"/>
      <c r="P139" s="5"/>
      <c r="Q139" s="1"/>
    </row>
    <row r="140" spans="1:17" x14ac:dyDescent="0.25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.75" thickBot="1" x14ac:dyDescent="0.3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9.5" thickBot="1" x14ac:dyDescent="0.3">
      <c r="A142" s="1"/>
      <c r="C142" s="5"/>
      <c r="D142" s="5"/>
      <c r="E142" s="186" t="s">
        <v>17</v>
      </c>
      <c r="F142" s="198"/>
      <c r="G142" s="198"/>
      <c r="H142" s="198"/>
      <c r="I142" s="198"/>
      <c r="J142" s="188"/>
      <c r="K142" s="57"/>
      <c r="L142" s="57"/>
      <c r="M142" s="5"/>
      <c r="N142" s="5"/>
      <c r="O142" s="5"/>
      <c r="P142" s="5"/>
      <c r="Q142" s="1"/>
    </row>
    <row r="143" spans="1:17" ht="15.75" thickBot="1" x14ac:dyDescent="0.3">
      <c r="A143" s="1"/>
      <c r="C143" s="5"/>
      <c r="D143" s="5"/>
      <c r="E143" s="195" t="s">
        <v>18</v>
      </c>
      <c r="F143" s="196"/>
      <c r="G143" s="196"/>
      <c r="H143" s="196"/>
      <c r="I143" s="197"/>
      <c r="J143" s="22">
        <v>0</v>
      </c>
      <c r="K143" s="35"/>
      <c r="L143" s="35"/>
      <c r="M143" s="5"/>
      <c r="N143" s="5"/>
      <c r="O143" s="5"/>
      <c r="P143" s="5"/>
      <c r="Q143" s="1"/>
    </row>
    <row r="144" spans="1:17" ht="16.5" thickBot="1" x14ac:dyDescent="0.3">
      <c r="A144" s="1"/>
      <c r="C144" s="5"/>
      <c r="D144" s="5"/>
      <c r="E144" s="5"/>
      <c r="F144" s="5"/>
      <c r="G144" s="5"/>
      <c r="H144" s="5"/>
      <c r="I144" s="21" t="s">
        <v>5</v>
      </c>
      <c r="J144" s="11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25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.75" thickBot="1" x14ac:dyDescent="0.3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9.5" thickBot="1" x14ac:dyDescent="0.3">
      <c r="A147" s="1"/>
      <c r="C147" s="5"/>
      <c r="D147" s="5"/>
      <c r="E147" s="186" t="s">
        <v>41</v>
      </c>
      <c r="F147" s="198"/>
      <c r="G147" s="198"/>
      <c r="H147" s="198"/>
      <c r="I147" s="198"/>
      <c r="J147" s="188"/>
      <c r="K147" s="57"/>
      <c r="L147" s="57"/>
      <c r="M147" s="5"/>
      <c r="N147" s="5"/>
      <c r="O147" s="5"/>
      <c r="P147" s="5"/>
      <c r="Q147" s="1"/>
    </row>
    <row r="148" spans="1:17" ht="15.75" thickBot="1" x14ac:dyDescent="0.3">
      <c r="A148" s="1"/>
      <c r="C148" s="5"/>
      <c r="D148" s="5"/>
      <c r="E148" s="199" t="s">
        <v>19</v>
      </c>
      <c r="F148" s="200"/>
      <c r="G148" s="200"/>
      <c r="H148" s="200"/>
      <c r="I148" s="201"/>
      <c r="J148" s="22">
        <v>3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">
      <c r="A149" s="1"/>
      <c r="C149" s="5"/>
      <c r="D149" s="5"/>
      <c r="E149" s="220" t="s">
        <v>45</v>
      </c>
      <c r="F149" s="221"/>
      <c r="G149" s="221"/>
      <c r="H149" s="221"/>
      <c r="I149" s="222"/>
      <c r="J149" s="111">
        <v>11</v>
      </c>
      <c r="K149" s="35"/>
      <c r="L149" s="35"/>
      <c r="M149" s="5"/>
      <c r="N149" s="5"/>
      <c r="O149" s="5"/>
      <c r="P149" s="5"/>
      <c r="Q149" s="1"/>
    </row>
    <row r="150" spans="1:17" ht="16.5" thickBot="1" x14ac:dyDescent="0.3">
      <c r="A150" s="1"/>
      <c r="C150" s="5"/>
      <c r="D150" s="5"/>
      <c r="E150" s="66"/>
      <c r="F150" s="66"/>
      <c r="G150" s="66"/>
      <c r="H150" s="66"/>
      <c r="I150" s="112" t="s">
        <v>5</v>
      </c>
      <c r="J150" s="11">
        <f>SUM(J148:J149)</f>
        <v>14</v>
      </c>
      <c r="K150" s="56"/>
      <c r="L150" s="56"/>
      <c r="M150" s="5"/>
      <c r="N150" s="5"/>
      <c r="O150" s="5"/>
      <c r="P150" s="5"/>
      <c r="Q150" s="1"/>
    </row>
    <row r="151" spans="1:17" x14ac:dyDescent="0.25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25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25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.75" thickBot="1" x14ac:dyDescent="0.3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9.5" thickBot="1" x14ac:dyDescent="0.3">
      <c r="A155" s="1"/>
      <c r="C155" s="5"/>
      <c r="D155" s="178" t="s">
        <v>20</v>
      </c>
      <c r="E155" s="179"/>
      <c r="F155" s="179"/>
      <c r="G155" s="179"/>
      <c r="H155" s="179"/>
      <c r="I155" s="179"/>
      <c r="J155" s="180"/>
      <c r="K155" s="157"/>
      <c r="L155" s="157"/>
      <c r="M155" s="5"/>
      <c r="N155" s="5"/>
      <c r="O155" s="5"/>
      <c r="P155" s="5"/>
      <c r="Q155" s="1"/>
    </row>
    <row r="156" spans="1:17" ht="15.75" thickBot="1" x14ac:dyDescent="0.3">
      <c r="A156" s="1"/>
      <c r="C156" s="5"/>
      <c r="D156" s="23">
        <v>1</v>
      </c>
      <c r="E156" s="175" t="str">
        <f>+'[1]ACUM-MAYO'!A162</f>
        <v>ORDINARIA</v>
      </c>
      <c r="F156" s="176"/>
      <c r="G156" s="176"/>
      <c r="H156" s="177"/>
      <c r="I156" s="51">
        <v>17</v>
      </c>
      <c r="J156" s="24">
        <f>I156/I161</f>
        <v>0.70833333333333337</v>
      </c>
      <c r="K156" s="58" t="s">
        <v>46</v>
      </c>
      <c r="L156" s="58"/>
      <c r="M156" s="5"/>
      <c r="N156" s="5"/>
      <c r="O156" s="5"/>
      <c r="P156" s="5"/>
      <c r="Q156" s="1"/>
    </row>
    <row r="157" spans="1:17" ht="15.75" thickBot="1" x14ac:dyDescent="0.3">
      <c r="A157" s="1"/>
      <c r="C157" s="5"/>
      <c r="D157" s="23">
        <v>2</v>
      </c>
      <c r="E157" s="175" t="str">
        <f>+'[1]ACUM-MAYO'!A163</f>
        <v>FUNDAMENTAL</v>
      </c>
      <c r="F157" s="176"/>
      <c r="G157" s="176"/>
      <c r="H157" s="177"/>
      <c r="I157" s="51">
        <v>7</v>
      </c>
      <c r="J157" s="25">
        <f>I157/I161</f>
        <v>0.29166666666666669</v>
      </c>
      <c r="K157" s="58"/>
      <c r="L157" s="58"/>
      <c r="M157" s="5"/>
      <c r="N157" s="5"/>
      <c r="O157" s="5"/>
      <c r="P157" s="5"/>
      <c r="Q157" s="1"/>
    </row>
    <row r="158" spans="1:17" ht="15.75" thickBot="1" x14ac:dyDescent="0.3">
      <c r="A158" s="1"/>
      <c r="C158" s="5"/>
      <c r="D158" s="153">
        <v>4</v>
      </c>
      <c r="E158" s="175" t="str">
        <f>+'[1]ACUM-MAYO'!A165</f>
        <v>RESERVADA</v>
      </c>
      <c r="F158" s="176"/>
      <c r="G158" s="176"/>
      <c r="H158" s="177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.75" thickBot="1" x14ac:dyDescent="0.3">
      <c r="A159" s="1"/>
      <c r="C159" s="5"/>
      <c r="D159" s="23">
        <v>3</v>
      </c>
      <c r="E159" s="175" t="s">
        <v>27</v>
      </c>
      <c r="F159" s="176"/>
      <c r="G159" s="176"/>
      <c r="H159" s="177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.75" thickBot="1" x14ac:dyDescent="0.3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5" thickBot="1" x14ac:dyDescent="0.3">
      <c r="A161" s="1"/>
      <c r="C161" s="5"/>
      <c r="D161" s="15"/>
      <c r="E161" s="30"/>
      <c r="F161" s="30"/>
      <c r="G161" s="30"/>
      <c r="H161" s="52" t="s">
        <v>5</v>
      </c>
      <c r="I161" s="11">
        <f>SUM(I156:I160)</f>
        <v>24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25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75" x14ac:dyDescent="0.25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25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25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25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25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25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25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25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25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25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25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25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25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25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25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25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25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25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25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25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.75" thickBot="1" x14ac:dyDescent="0.3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9.5" thickBot="1" x14ac:dyDescent="0.3">
      <c r="A184" s="1"/>
      <c r="C184" s="5"/>
      <c r="D184" s="178" t="s">
        <v>21</v>
      </c>
      <c r="E184" s="179"/>
      <c r="F184" s="179"/>
      <c r="G184" s="179"/>
      <c r="H184" s="179"/>
      <c r="I184" s="179"/>
      <c r="J184" s="180"/>
      <c r="K184" s="157"/>
      <c r="L184" s="157"/>
      <c r="M184" s="5"/>
      <c r="N184" s="5"/>
      <c r="O184" s="5"/>
      <c r="P184" s="5"/>
      <c r="Q184" s="1"/>
    </row>
    <row r="185" spans="1:17" ht="15.75" thickBot="1" x14ac:dyDescent="0.3">
      <c r="A185" s="1"/>
      <c r="C185" s="5"/>
      <c r="D185" s="23">
        <v>1</v>
      </c>
      <c r="E185" s="175" t="str">
        <f>+'[1]ACUM-MAYO'!A173</f>
        <v>ECONOMICA ADMINISTRATIVA</v>
      </c>
      <c r="F185" s="176"/>
      <c r="G185" s="176"/>
      <c r="H185" s="177"/>
      <c r="I185" s="51">
        <v>24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5.75" thickBot="1" x14ac:dyDescent="0.3">
      <c r="A186" s="1"/>
      <c r="C186" s="5"/>
      <c r="D186" s="23">
        <v>2</v>
      </c>
      <c r="E186" s="175" t="str">
        <f>+'[1]ACUM-MAYO'!A174</f>
        <v>TRAMITE</v>
      </c>
      <c r="F186" s="176"/>
      <c r="G186" s="176"/>
      <c r="H186" s="177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">
      <c r="A187" s="1"/>
      <c r="C187" s="5"/>
      <c r="D187" s="23">
        <v>3</v>
      </c>
      <c r="E187" s="175" t="str">
        <f>+'[1]ACUM-MAYO'!A175</f>
        <v>SERV. PUB.</v>
      </c>
      <c r="F187" s="176"/>
      <c r="G187" s="176"/>
      <c r="H187" s="177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.75" thickBot="1" x14ac:dyDescent="0.3">
      <c r="A188" s="1"/>
      <c r="C188" s="5"/>
      <c r="D188" s="23">
        <v>4</v>
      </c>
      <c r="E188" s="175" t="str">
        <f>+'[1]ACUM-MAYO'!A176</f>
        <v>LEGAL</v>
      </c>
      <c r="F188" s="176"/>
      <c r="G188" s="176"/>
      <c r="H188" s="177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5" thickBot="1" x14ac:dyDescent="0.3">
      <c r="A190" s="1"/>
      <c r="C190" s="5"/>
      <c r="D190" s="15"/>
      <c r="E190" s="15"/>
      <c r="F190" s="15"/>
      <c r="G190" s="15"/>
      <c r="H190" s="18" t="s">
        <v>5</v>
      </c>
      <c r="I190" s="11">
        <f>SUM(I185:I188)</f>
        <v>24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25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75" x14ac:dyDescent="0.25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25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25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25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25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25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25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25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25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25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25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25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25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25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25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25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25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25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.75" thickBot="1" x14ac:dyDescent="0.3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9.5" thickBot="1" x14ac:dyDescent="0.3">
      <c r="A211" s="1"/>
      <c r="C211" s="5"/>
      <c r="D211" s="178" t="s">
        <v>22</v>
      </c>
      <c r="E211" s="179"/>
      <c r="F211" s="179"/>
      <c r="G211" s="179"/>
      <c r="H211" s="179"/>
      <c r="I211" s="179"/>
      <c r="J211" s="180"/>
      <c r="K211" s="157"/>
      <c r="L211" s="157"/>
      <c r="M211" s="5"/>
      <c r="N211" s="5"/>
      <c r="O211" s="5"/>
      <c r="P211" s="5"/>
      <c r="Q211" s="1"/>
    </row>
    <row r="212" spans="1:17" ht="15.75" thickBot="1" x14ac:dyDescent="0.3">
      <c r="A212" s="1"/>
      <c r="C212" s="5"/>
      <c r="D212" s="23">
        <v>1</v>
      </c>
      <c r="E212" s="38" t="str">
        <f>+'[1]ACUM-MAYO'!A186</f>
        <v>INFOMEX</v>
      </c>
      <c r="F212" s="39"/>
      <c r="G212" s="39"/>
      <c r="H212" s="40"/>
      <c r="I212" s="51">
        <v>13</v>
      </c>
      <c r="J212" s="33">
        <f>I212/I217</f>
        <v>0.48148148148148145</v>
      </c>
      <c r="K212" s="53"/>
      <c r="L212" s="53"/>
      <c r="M212" s="5"/>
      <c r="N212" s="5"/>
      <c r="O212" s="5"/>
      <c r="P212" s="5"/>
      <c r="Q212" s="1"/>
    </row>
    <row r="213" spans="1:17" ht="15.75" thickBot="1" x14ac:dyDescent="0.3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14</v>
      </c>
      <c r="J213" s="33">
        <f>I213/I217</f>
        <v>0.51851851851851849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">
      <c r="A215" s="1"/>
      <c r="C215" s="5"/>
      <c r="D215" s="23">
        <v>4</v>
      </c>
      <c r="E215" s="38" t="str">
        <f>+'[1]ACUM-MAYO'!A189</f>
        <v>LISTAS</v>
      </c>
      <c r="F215" s="39"/>
      <c r="G215" s="154"/>
      <c r="H215" s="155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6.5" thickBot="1" x14ac:dyDescent="0.3">
      <c r="A217" s="1"/>
      <c r="C217" s="5"/>
      <c r="D217" s="15"/>
      <c r="E217" s="30"/>
      <c r="F217" s="30"/>
      <c r="G217" s="30"/>
      <c r="H217" s="18" t="s">
        <v>5</v>
      </c>
      <c r="I217" s="11">
        <f>SUM(I212:I216)</f>
        <v>27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25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75" x14ac:dyDescent="0.25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25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25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25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25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25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25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25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25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25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25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25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25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25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25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25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25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25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.75" thickBot="1" x14ac:dyDescent="0.3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9.5" thickBot="1" x14ac:dyDescent="0.3">
      <c r="A238" s="1"/>
      <c r="C238" s="5"/>
      <c r="D238" s="186" t="s">
        <v>30</v>
      </c>
      <c r="E238" s="187"/>
      <c r="F238" s="187"/>
      <c r="G238" s="188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15.75" thickBot="1" x14ac:dyDescent="0.3">
      <c r="A239" s="1"/>
      <c r="C239" s="5"/>
      <c r="D239" s="10">
        <v>1</v>
      </c>
      <c r="E239" s="182" t="s">
        <v>31</v>
      </c>
      <c r="F239" s="183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5.75" thickBot="1" x14ac:dyDescent="0.3">
      <c r="A240" s="1"/>
      <c r="C240" s="44"/>
      <c r="D240" s="10">
        <v>2</v>
      </c>
      <c r="E240" s="182" t="s">
        <v>32</v>
      </c>
      <c r="F240" s="183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15.75" thickBot="1" x14ac:dyDescent="0.3">
      <c r="A241" s="1"/>
      <c r="C241" s="45"/>
      <c r="D241" s="10">
        <v>3</v>
      </c>
      <c r="E241" s="182" t="s">
        <v>33</v>
      </c>
      <c r="F241" s="183"/>
      <c r="G241" s="62">
        <v>0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">
      <c r="A242" s="1"/>
      <c r="C242" s="45"/>
      <c r="D242" s="10">
        <v>4</v>
      </c>
      <c r="E242" s="182" t="s">
        <v>34</v>
      </c>
      <c r="F242" s="183"/>
      <c r="G242" s="62">
        <v>4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">
      <c r="A243" s="1"/>
      <c r="C243" s="45"/>
      <c r="D243" s="10">
        <v>4</v>
      </c>
      <c r="E243" s="182" t="s">
        <v>35</v>
      </c>
      <c r="F243" s="183"/>
      <c r="G243" s="62">
        <v>5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">
      <c r="A244" s="1"/>
      <c r="C244" s="45"/>
      <c r="D244" s="10">
        <v>5</v>
      </c>
      <c r="E244" s="182" t="s">
        <v>36</v>
      </c>
      <c r="F244" s="183"/>
      <c r="G244" s="62">
        <v>1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">
      <c r="A245" s="1"/>
      <c r="C245" s="45"/>
      <c r="D245" s="10">
        <v>6</v>
      </c>
      <c r="E245" s="182" t="s">
        <v>37</v>
      </c>
      <c r="F245" s="183"/>
      <c r="G245" s="62">
        <v>1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">
      <c r="A246" s="1"/>
      <c r="C246" s="45"/>
      <c r="D246" s="10">
        <v>7</v>
      </c>
      <c r="E246" s="182" t="s">
        <v>38</v>
      </c>
      <c r="F246" s="183"/>
      <c r="G246" s="62">
        <v>6</v>
      </c>
      <c r="H246" s="5"/>
      <c r="I246" s="181"/>
      <c r="J246" s="181"/>
      <c r="K246" s="158"/>
      <c r="L246" s="158"/>
      <c r="M246" s="5"/>
      <c r="N246" s="5"/>
      <c r="O246" s="5"/>
      <c r="P246" s="1"/>
      <c r="Q246" s="47"/>
    </row>
    <row r="247" spans="1:17" ht="15.75" customHeight="1" thickBot="1" x14ac:dyDescent="0.3">
      <c r="A247" s="1"/>
      <c r="C247" s="45"/>
      <c r="D247" s="10">
        <v>8</v>
      </c>
      <c r="E247" s="115" t="s">
        <v>43</v>
      </c>
      <c r="F247" s="114"/>
      <c r="G247" s="63">
        <v>0</v>
      </c>
      <c r="H247" s="5"/>
      <c r="I247" s="158"/>
      <c r="J247" s="158"/>
      <c r="K247" s="158"/>
      <c r="L247" s="158"/>
      <c r="M247" s="5"/>
      <c r="N247" s="5"/>
      <c r="O247" s="5"/>
      <c r="P247" s="1"/>
      <c r="Q247" s="47"/>
    </row>
    <row r="248" spans="1:17" ht="15.75" customHeight="1" thickBot="1" x14ac:dyDescent="0.3">
      <c r="A248" s="1"/>
      <c r="C248" s="45"/>
      <c r="D248" s="10">
        <v>9</v>
      </c>
      <c r="E248" s="115" t="s">
        <v>39</v>
      </c>
      <c r="F248" s="114"/>
      <c r="G248" s="63">
        <v>0</v>
      </c>
      <c r="H248" s="5"/>
      <c r="I248" s="158"/>
      <c r="J248" s="158"/>
      <c r="K248" s="158"/>
      <c r="L248" s="158"/>
      <c r="M248" s="5"/>
      <c r="N248" s="5"/>
      <c r="O248" s="5"/>
      <c r="P248" s="1"/>
      <c r="Q248" s="47"/>
    </row>
    <row r="249" spans="1:17" ht="15.75" customHeight="1" thickBot="1" x14ac:dyDescent="0.3">
      <c r="A249" s="1"/>
      <c r="C249" s="45"/>
      <c r="D249" s="10">
        <v>10</v>
      </c>
      <c r="E249" s="184" t="s">
        <v>44</v>
      </c>
      <c r="F249" s="185"/>
      <c r="G249" s="63">
        <v>0</v>
      </c>
      <c r="H249" s="5"/>
      <c r="I249" s="158"/>
      <c r="J249" s="158"/>
      <c r="K249" s="158"/>
      <c r="L249" s="158"/>
      <c r="M249" s="5"/>
      <c r="N249" s="5"/>
      <c r="O249" s="5"/>
      <c r="P249" s="1"/>
      <c r="Q249" s="47"/>
    </row>
    <row r="250" spans="1:17" ht="15.75" customHeight="1" thickBot="1" x14ac:dyDescent="0.3">
      <c r="A250" s="1"/>
      <c r="D250" s="10">
        <v>11</v>
      </c>
      <c r="E250" s="184" t="s">
        <v>52</v>
      </c>
      <c r="F250" s="185"/>
      <c r="G250" s="63">
        <v>1</v>
      </c>
      <c r="P250" s="1"/>
      <c r="Q250" s="47"/>
    </row>
    <row r="251" spans="1:17" ht="16.5" thickBot="1" x14ac:dyDescent="0.3">
      <c r="A251" s="1"/>
      <c r="C251" s="45"/>
      <c r="D251" s="5"/>
      <c r="E251" s="171" t="s">
        <v>5</v>
      </c>
      <c r="F251" s="172"/>
      <c r="G251" s="64">
        <f>SUM(G239:G250)</f>
        <v>18</v>
      </c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">
      <c r="A252" s="1"/>
      <c r="C252" s="4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"/>
      <c r="Q252" s="47"/>
    </row>
    <row r="253" spans="1:17" ht="16.5" thickBot="1" x14ac:dyDescent="0.3">
      <c r="A253" s="1"/>
      <c r="B253" s="173" t="s">
        <v>40</v>
      </c>
      <c r="C253" s="174"/>
      <c r="D253" s="174"/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  <c r="O253" s="174"/>
      <c r="P253" s="1"/>
      <c r="Q253" s="47"/>
    </row>
    <row r="254" spans="1:17" x14ac:dyDescent="0.25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x14ac:dyDescent="0.25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x14ac:dyDescent="0.25">
      <c r="A256" s="1"/>
      <c r="C256" s="4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"/>
      <c r="Q256" s="47"/>
    </row>
    <row r="257" spans="1:17" ht="15.75" customHeight="1" x14ac:dyDescent="0.25">
      <c r="A257" s="1"/>
      <c r="C257" s="45"/>
      <c r="D257" s="5"/>
      <c r="E257" s="5"/>
      <c r="F257" s="5"/>
      <c r="G257" s="5"/>
      <c r="H257" s="16"/>
      <c r="I257" s="15"/>
      <c r="J257" s="15"/>
      <c r="K257" s="15"/>
      <c r="L257" s="15"/>
      <c r="M257" s="5"/>
      <c r="N257" s="5"/>
      <c r="O257" s="5"/>
      <c r="P257" s="1"/>
      <c r="Q257" s="47"/>
    </row>
    <row r="258" spans="1:17" x14ac:dyDescent="0.25">
      <c r="A258" s="1"/>
      <c r="C258" s="4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"/>
    </row>
    <row r="259" spans="1:17" s="16" customFormat="1" ht="15.75" x14ac:dyDescent="0.25">
      <c r="A259" s="14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15"/>
      <c r="N259" s="15"/>
      <c r="O259" s="15"/>
      <c r="P259" s="15"/>
      <c r="Q259" s="14"/>
    </row>
    <row r="260" spans="1:17" x14ac:dyDescent="0.25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15.75" thickBot="1" x14ac:dyDescent="0.3">
      <c r="A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"/>
    </row>
    <row r="262" spans="1:17" ht="16.5" thickBot="1" x14ac:dyDescent="0.3">
      <c r="A262" s="1"/>
      <c r="P262" s="48"/>
      <c r="Q262" s="46"/>
    </row>
    <row r="263" spans="1:17" x14ac:dyDescent="0.25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25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25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25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25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25">
      <c r="A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25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25">
      <c r="A270" s="1"/>
      <c r="C270" s="5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25">
      <c r="A271" s="1"/>
      <c r="C271" s="5"/>
      <c r="D271" s="1"/>
      <c r="E271" s="1"/>
      <c r="F271" s="1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25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25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25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25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25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25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25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25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25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25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25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25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25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25">
      <c r="A285" s="1"/>
      <c r="C285" s="5"/>
      <c r="H285" s="5"/>
      <c r="I285" s="5"/>
      <c r="J285" s="5"/>
      <c r="K285" s="5"/>
      <c r="L285" s="5"/>
      <c r="M285" s="5"/>
      <c r="N285" s="5"/>
      <c r="O285" s="5"/>
      <c r="P285" s="5"/>
      <c r="Q285" s="1"/>
    </row>
    <row r="286" spans="1:17" x14ac:dyDescent="0.25">
      <c r="A286" s="1"/>
      <c r="C286" s="5"/>
      <c r="M286" s="5"/>
      <c r="N286" s="5"/>
      <c r="O286" s="5"/>
      <c r="P286" s="5"/>
      <c r="Q286" s="1"/>
    </row>
    <row r="287" spans="1:17" x14ac:dyDescent="0.25">
      <c r="A287" s="1"/>
      <c r="C287" s="5"/>
      <c r="M287" s="5"/>
      <c r="N287" s="5"/>
      <c r="O287" s="5"/>
      <c r="P287" s="5"/>
      <c r="Q287" s="1"/>
    </row>
    <row r="288" spans="1:17" x14ac:dyDescent="0.25">
      <c r="A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"/>
      <c r="Q288" s="1"/>
    </row>
    <row r="289" spans="1:17" x14ac:dyDescent="0.25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25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25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25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25">
      <c r="A293" s="4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Q293" s="47"/>
    </row>
    <row r="294" spans="1:17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</row>
    <row r="295" spans="1:17" x14ac:dyDescent="0.25">
      <c r="A295" s="66"/>
      <c r="B295" s="66"/>
      <c r="C295" s="66"/>
    </row>
    <row r="296" spans="1:17" x14ac:dyDescent="0.25">
      <c r="A296" s="66"/>
      <c r="B296" s="66"/>
      <c r="C296" s="66"/>
    </row>
    <row r="297" spans="1:17" x14ac:dyDescent="0.25">
      <c r="A297" s="66"/>
      <c r="B297" s="66"/>
      <c r="C297" s="66"/>
    </row>
    <row r="298" spans="1:17" x14ac:dyDescent="0.25">
      <c r="A298" s="66"/>
      <c r="B298" s="66"/>
      <c r="C298" s="66"/>
    </row>
    <row r="299" spans="1:17" x14ac:dyDescent="0.25">
      <c r="A299" s="66"/>
      <c r="B299" s="66"/>
      <c r="C299" s="66"/>
    </row>
    <row r="300" spans="1:17" x14ac:dyDescent="0.25">
      <c r="A300" s="66"/>
      <c r="B300" s="66"/>
      <c r="C300" s="66"/>
    </row>
    <row r="301" spans="1:17" x14ac:dyDescent="0.25">
      <c r="A301" s="66"/>
      <c r="B301" s="66"/>
      <c r="C301" s="66"/>
    </row>
  </sheetData>
  <mergeCells count="59">
    <mergeCell ref="D238:G238"/>
    <mergeCell ref="B253:O253"/>
    <mergeCell ref="E249:F249"/>
    <mergeCell ref="E251:F251"/>
    <mergeCell ref="E188:H188"/>
    <mergeCell ref="D211:J211"/>
    <mergeCell ref="I246:J246"/>
    <mergeCell ref="E244:F244"/>
    <mergeCell ref="E245:F245"/>
    <mergeCell ref="E246:F246"/>
    <mergeCell ref="E239:F239"/>
    <mergeCell ref="E240:F240"/>
    <mergeCell ref="E241:F241"/>
    <mergeCell ref="E242:F242"/>
    <mergeCell ref="E243:F243"/>
    <mergeCell ref="E250:F250"/>
    <mergeCell ref="E148:I148"/>
    <mergeCell ref="D155:J155"/>
    <mergeCell ref="E156:H156"/>
    <mergeCell ref="J47:L47"/>
    <mergeCell ref="J48:L48"/>
    <mergeCell ref="J49:L49"/>
    <mergeCell ref="J50:L50"/>
    <mergeCell ref="J51:L51"/>
    <mergeCell ref="J52:L52"/>
    <mergeCell ref="D95:J95"/>
    <mergeCell ref="D105:J105"/>
    <mergeCell ref="E132:J132"/>
    <mergeCell ref="E133:I133"/>
    <mergeCell ref="E137:J137"/>
    <mergeCell ref="J56:L56"/>
    <mergeCell ref="E147:J147"/>
    <mergeCell ref="J44:L44"/>
    <mergeCell ref="J45:L45"/>
    <mergeCell ref="J46:L46"/>
    <mergeCell ref="J54:L54"/>
    <mergeCell ref="J55:L55"/>
    <mergeCell ref="J53:L53"/>
    <mergeCell ref="E187:H187"/>
    <mergeCell ref="J57:L57"/>
    <mergeCell ref="J58:L58"/>
    <mergeCell ref="J59:L59"/>
    <mergeCell ref="J61:L61"/>
    <mergeCell ref="E186:H186"/>
    <mergeCell ref="E142:J142"/>
    <mergeCell ref="E138:I138"/>
    <mergeCell ref="E159:H159"/>
    <mergeCell ref="D184:J184"/>
    <mergeCell ref="E185:H185"/>
    <mergeCell ref="E98:H98"/>
    <mergeCell ref="E149:I149"/>
    <mergeCell ref="E157:H157"/>
    <mergeCell ref="E158:H158"/>
    <mergeCell ref="E143:I143"/>
    <mergeCell ref="B13:O13"/>
    <mergeCell ref="B14:O14"/>
    <mergeCell ref="D43:M43"/>
    <mergeCell ref="C20:F20"/>
    <mergeCell ref="H20:L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Estadisticas a Enero 2020</vt:lpstr>
      <vt:lpstr>Estadisticas a Febrero 2020</vt:lpstr>
      <vt:lpstr>Estadisticas a Marzo 2020</vt:lpstr>
      <vt:lpstr>Estadisticas a Mayo 2020</vt:lpstr>
      <vt:lpstr>Estadisticas a Junio 2020</vt:lpstr>
      <vt:lpstr>Estadisticas a JULIO 2020</vt:lpstr>
      <vt:lpstr>Estadisticas a AGOSTO 2020</vt:lpstr>
      <vt:lpstr>Estadística a SEPTIEMBRE 2020</vt:lpstr>
      <vt:lpstr>Estadística a OCTUBRE 2020</vt:lpstr>
      <vt:lpstr>Estadisticas a NOVIEMBRE 2020</vt:lpstr>
      <vt:lpstr>Estadisticas a DICIEMBRE 2020</vt:lpstr>
    </vt:vector>
  </TitlesOfParts>
  <Company>Municipio de Zapopan Jalisco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Mildred Gonzalez Rubio</cp:lastModifiedBy>
  <dcterms:created xsi:type="dcterms:W3CDTF">2016-07-14T16:59:51Z</dcterms:created>
  <dcterms:modified xsi:type="dcterms:W3CDTF">2021-01-07T21:37:09Z</dcterms:modified>
</cp:coreProperties>
</file>