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PORTAL\Estadística Transparencia\Diciembre 2020\"/>
    </mc:Choice>
  </mc:AlternateContent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 l="1"/>
  <c r="J184" i="1"/>
  <c r="J99" i="1"/>
  <c r="J100" i="1"/>
  <c r="J98" i="1"/>
  <c r="J101" i="1"/>
  <c r="J214" i="1"/>
  <c r="J216" i="1"/>
  <c r="J215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<sst xmlns="http://schemas.openxmlformats.org/spreadsheetml/2006/main" count="132" uniqueCount="99">
  <si>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</si>
  <si>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</si>
  <si>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</si>
  <si>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</si>
  <si>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</si>
  <si>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</si>
  <si>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</si>
  <si>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</si>
  <si>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</si>
  <si>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</si>
  <si>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</si>
  <si>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</si>
  <si>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</si>
  <si>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</si>
  <si>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</si>
  <si>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</si>
  <si>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</si>
  <si>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</si>
  <si>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</si>
  <si>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</si>
  <si>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</si>
  <si>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</si>
  <si>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</si>
  <si>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</si>
  <si>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</si>
  <si>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</si>
  <si>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</si>
  <si>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</si>
  <si>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</si>
  <si>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</si>
  <si>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</si>
  <si>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</si>
  <si>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</si>
  <si>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</si>
  <si>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</si>
  <si>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</si>
  <si>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</si>
  <si>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</si>
  <si>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</si>
  <si>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</si>
  <si>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</si>
  <si>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</si>
  <si>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</si>
  <si>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</si>
  <si>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</si>
  <si>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</si>
  <si>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</si>
  <si>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</si>
  <si>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</si>
  <si>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</si>
  <si>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</si>
  <si>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</si>
  <si>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</si>
  <si>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</si>
  <si>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</si>
  <si>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</si>
  <si>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</si>
  <si>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</si>
  <si>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</si>
  <si>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</si>
  <si>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</si>
  <si>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</si>
  <si>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</si>
  <si>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</si>
  <si>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</si>
  <si>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</si>
  <si>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</si>
  <si>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</si>
  <si>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</si>
  <si>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</si>
  <si>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</si>
  <si>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</si>
  <si>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</si>
  <si>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</si>
  <si>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</si>
  <si>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</si>
  <si>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</si>
  <si>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</si>
  <si>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</si>
  <si>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</si>
  <si>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</si>
  <si>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</si>
  <si>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</si>
  <si>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</si>
  <si>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</si>
  <si>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</si>
  <si>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</si>
  <si>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</si>
  <si>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</si>
  <si>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</si>
  <si>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</si>
  <si>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</si>
  <si>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</si>
  <si>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</si>
  <si>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</si>
  <si>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</si>
  <si>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</si>
  <si>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DICIEMBRE  2020</t>
  </si>
  <si>
    <t xml:space="preserve">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</si>
</sst>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6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5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9" fontId="3" fillId="7" borderId="15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18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7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18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1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9" fontId="3" fillId="7" borderId="15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0" xfId="2" applyFont="1" applyFill="1" applyBorder="1" applyAlignment="1">
      <alignment wrapText="1"/>
    </xf>
    <xf numFmtId="0" fontId="4" fillId="7" borderId="21" xfId="2" applyFont="1" applyFill="1" applyBorder="1" applyAlignment="1">
      <alignment wrapText="1"/>
    </xf>
    <xf numFmtId="0" fontId="4" fillId="7" borderId="19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0" xfId="0" applyFont="1" applyFill="1" applyBorder="1" applyAlignment="1">
      <alignment wrapText="1"/>
    </xf>
    <xf numFmtId="0" fontId="3" fillId="7" borderId="21" xfId="0" applyFont="1" applyFill="1" applyBorder="1" applyAlignment="1">
      <alignment wrapText="1"/>
    </xf>
    <xf numFmtId="0" fontId="3" fillId="7" borderId="20" xfId="0" applyFont="1" applyFill="1" applyBorder="1" applyAlignment="1">
      <alignment horizontal="left" wrapText="1"/>
    </xf>
    <xf numFmtId="0" fontId="3" fillId="7" borderId="21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3" fillId="7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3098248"/>
        <c:axId val="187457480"/>
        <c:axId val="0"/>
      </c:bar3DChart>
      <c:catAx>
        <c:axId val="133098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187457480"/>
        <c:crosses val="autoZero"/>
        <c:auto val="1"/>
        <c:lblAlgn val="ctr"/>
        <c:lblOffset val="100"/>
        <c:noMultiLvlLbl val="0"/>
      </c:catAx>
      <c:valAx>
        <c:axId val="187457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309824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151</c:v>
                </c:pt>
                <c:pt idx="1">
                  <c:v>344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0.30505050505050507</c:v>
                </c:pt>
                <c:pt idx="1">
                  <c:v>0.69494949494949498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301696"/>
        <c:axId val="188306176"/>
        <c:axId val="0"/>
      </c:bar3DChart>
      <c:catAx>
        <c:axId val="18830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306176"/>
        <c:crosses val="autoZero"/>
        <c:auto val="1"/>
        <c:lblAlgn val="ctr"/>
        <c:lblOffset val="100"/>
        <c:noMultiLvlLbl val="0"/>
      </c:catAx>
      <c:valAx>
        <c:axId val="18830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30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492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0.9939393939393939</c:v>
                </c:pt>
                <c:pt idx="1">
                  <c:v>6.0606060606060606E-3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480400"/>
        <c:axId val="188486928"/>
        <c:axId val="0"/>
      </c:bar3DChart>
      <c:catAx>
        <c:axId val="1884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486928"/>
        <c:crosses val="autoZero"/>
        <c:auto val="1"/>
        <c:lblAlgn val="ctr"/>
        <c:lblOffset val="100"/>
        <c:noMultiLvlLbl val="0"/>
      </c:catAx>
      <c:valAx>
        <c:axId val="1884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48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416</c:v>
                </c:pt>
                <c:pt idx="1">
                  <c:v>73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0.84040404040404038</c:v>
                </c:pt>
                <c:pt idx="1">
                  <c:v>0.14747474747474748</c:v>
                </c:pt>
                <c:pt idx="2">
                  <c:v>1.0101010101010102E-2</c:v>
                </c:pt>
                <c:pt idx="3">
                  <c:v>0</c:v>
                </c:pt>
                <c:pt idx="4">
                  <c:v>2.0202020202020202E-3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88734552"/>
        <c:axId val="188753728"/>
        <c:axId val="0"/>
      </c:bar3DChart>
      <c:catAx>
        <c:axId val="188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753728"/>
        <c:crosses val="autoZero"/>
        <c:auto val="1"/>
        <c:lblAlgn val="ctr"/>
        <c:lblOffset val="100"/>
        <c:noMultiLvlLbl val="0"/>
      </c:catAx>
      <c:valAx>
        <c:axId val="188753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18873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386</c:v>
                </c:pt>
                <c:pt idx="1">
                  <c:v>25</c:v>
                </c:pt>
                <c:pt idx="2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0.77979797979797982</c:v>
                </c:pt>
                <c:pt idx="1">
                  <c:v>5.0505050505050504E-2</c:v>
                </c:pt>
                <c:pt idx="2">
                  <c:v>0.16969696969696971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341944"/>
        <c:axId val="187147944"/>
        <c:axId val="0"/>
      </c:bar3DChart>
      <c:catAx>
        <c:axId val="188341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147944"/>
        <c:crosses val="autoZero"/>
        <c:auto val="1"/>
        <c:lblAlgn val="ctr"/>
        <c:lblOffset val="100"/>
        <c:noMultiLvlLbl val="0"/>
      </c:catAx>
      <c:valAx>
        <c:axId val="18714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3419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301</c:v>
                </c:pt>
                <c:pt idx="1">
                  <c:v>156</c:v>
                </c:pt>
                <c:pt idx="2">
                  <c:v>10</c:v>
                </c:pt>
                <c:pt idx="3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0.60808080808080811</c:v>
                </c:pt>
                <c:pt idx="1">
                  <c:v>0.31515151515151513</c:v>
                </c:pt>
                <c:pt idx="2">
                  <c:v>2.0202020202020204E-2</c:v>
                </c:pt>
                <c:pt idx="3">
                  <c:v>5.6565656565656569E-2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148728"/>
        <c:axId val="187149120"/>
        <c:axId val="0"/>
      </c:bar3DChart>
      <c:catAx>
        <c:axId val="18714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149120"/>
        <c:crosses val="autoZero"/>
        <c:auto val="1"/>
        <c:lblAlgn val="ctr"/>
        <c:lblOffset val="100"/>
        <c:noMultiLvlLbl val="0"/>
      </c:catAx>
      <c:valAx>
        <c:axId val="18714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1487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100</c:v>
                </c:pt>
                <c:pt idx="1">
                  <c:v>395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0.20202020202020202</c:v>
                </c:pt>
                <c:pt idx="1">
                  <c:v>0.79797979797979801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187149904"/>
        <c:axId val="188764000"/>
        <c:axId val="0"/>
      </c:bar3DChart>
      <c:catAx>
        <c:axId val="18714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764000"/>
        <c:crosses val="autoZero"/>
        <c:auto val="1"/>
        <c:lblAlgn val="ctr"/>
        <c:lblOffset val="100"/>
        <c:noMultiLvlLbl val="0"/>
      </c:catAx>
      <c:valAx>
        <c:axId val="18876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714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47</c:v>
                </c:pt>
                <c:pt idx="9">
                  <c:v>4</c:v>
                </c:pt>
                <c:pt idx="10">
                  <c:v>13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73</c:v>
                </c:pt>
                <c:pt idx="34">
                  <c:v>25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239</c:v>
                </c:pt>
                <c:pt idx="39">
                  <c:v>69</c:v>
                </c:pt>
                <c:pt idx="40">
                  <c:v>53</c:v>
                </c:pt>
                <c:pt idx="41">
                  <c:v>10</c:v>
                </c:pt>
                <c:pt idx="42">
                  <c:v>7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5</c:v>
                </c:pt>
                <c:pt idx="47">
                  <c:v>3</c:v>
                </c:pt>
                <c:pt idx="48">
                  <c:v>37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  <c:pt idx="52">
                  <c:v>9</c:v>
                </c:pt>
                <c:pt idx="53">
                  <c:v>1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24</c:v>
                </c:pt>
                <c:pt idx="58">
                  <c:v>118</c:v>
                </c:pt>
                <c:pt idx="59">
                  <c:v>18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88764784"/>
        <c:axId val="188765176"/>
        <c:axId val="0"/>
      </c:bar3DChart>
      <c:catAx>
        <c:axId val="1887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188765176"/>
        <c:crosses val="autoZero"/>
        <c:auto val="1"/>
        <c:lblAlgn val="ctr"/>
        <c:lblOffset val="100"/>
        <c:noMultiLvlLbl val="0"/>
      </c:catAx>
      <c:valAx>
        <c:axId val="188765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8876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8</c:v>
                </c:pt>
                <c:pt idx="1">
                  <c:v>0</c:v>
                </c:pt>
                <c:pt idx="2">
                  <c:v>4</c:v>
                </c:pt>
                <c:pt idx="3">
                  <c:v>81</c:v>
                </c:pt>
                <c:pt idx="4">
                  <c:v>0</c:v>
                </c:pt>
                <c:pt idx="5">
                  <c:v>268</c:v>
                </c:pt>
                <c:pt idx="6">
                  <c:v>85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19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765960"/>
        <c:axId val="188766352"/>
        <c:axId val="0"/>
      </c:bar3DChart>
      <c:catAx>
        <c:axId val="18876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88766352"/>
        <c:crosses val="autoZero"/>
        <c:auto val="1"/>
        <c:lblAlgn val="ctr"/>
        <c:lblOffset val="100"/>
        <c:noMultiLvlLbl val="0"/>
      </c:catAx>
      <c:valAx>
        <c:axId val="18876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88765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18" t="s">
        <v>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"/>
      <c r="Q13" s="4"/>
    </row>
    <row r="14" spans="1:17" ht="43.5" customHeight="1" thickBot="1" x14ac:dyDescent="0.3">
      <c r="A14" s="4"/>
      <c r="B14" s="120" t="s">
        <v>97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58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2" t="s">
        <v>1</v>
      </c>
      <c r="D19" s="93"/>
      <c r="E19" s="93"/>
      <c r="F19" s="94"/>
      <c r="G19" s="59"/>
      <c r="H19" s="92" t="s">
        <v>2</v>
      </c>
      <c r="I19" s="93"/>
      <c r="J19" s="93"/>
      <c r="K19" s="93"/>
      <c r="L19" s="94"/>
      <c r="M19" s="59"/>
      <c r="N19" s="59"/>
      <c r="O19" s="59"/>
      <c r="P19" s="5"/>
      <c r="Q19" s="4"/>
      <c r="R19" s="2"/>
    </row>
    <row r="20" spans="1:18" s="3" customFormat="1" ht="16.5" thickBot="1" x14ac:dyDescent="0.3">
      <c r="A20" s="12"/>
      <c r="B20" s="13"/>
      <c r="C20" s="60" t="s">
        <v>3</v>
      </c>
      <c r="D20" s="61" t="s">
        <v>4</v>
      </c>
      <c r="E20" s="62" t="s">
        <v>5</v>
      </c>
      <c r="F20" s="60" t="s">
        <v>6</v>
      </c>
      <c r="G20" s="13"/>
      <c r="H20" s="62" t="s">
        <v>7</v>
      </c>
      <c r="I20" s="62" t="s">
        <v>8</v>
      </c>
      <c r="J20" s="60" t="s">
        <v>9</v>
      </c>
      <c r="K20" s="62" t="s">
        <v>10</v>
      </c>
      <c r="L20" s="60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386</v>
      </c>
      <c r="D21" s="14">
        <v>25</v>
      </c>
      <c r="E21" s="14">
        <v>84</v>
      </c>
      <c r="F21" s="8">
        <f>SUM(C21:E21)</f>
        <v>495</v>
      </c>
      <c r="G21" s="5"/>
      <c r="H21" s="8">
        <v>301</v>
      </c>
      <c r="I21" s="8">
        <v>156</v>
      </c>
      <c r="J21" s="8">
        <v>10</v>
      </c>
      <c r="K21" s="8">
        <v>28</v>
      </c>
      <c r="L21" s="8">
        <f>SUM(H21:K21)</f>
        <v>495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0.77979797979797982</v>
      </c>
      <c r="D22" s="17">
        <f>+D21/F21</f>
        <v>5.0505050505050504E-2</v>
      </c>
      <c r="E22" s="18">
        <f>+E21/F21</f>
        <v>0.16969696969696971</v>
      </c>
      <c r="F22" s="63">
        <f>SUM(C22:E22)</f>
        <v>1</v>
      </c>
      <c r="G22" s="5"/>
      <c r="H22" s="16">
        <f>+H21/L21</f>
        <v>0.60808080808080811</v>
      </c>
      <c r="I22" s="16">
        <f>+I21/L21</f>
        <v>0.31515151515151513</v>
      </c>
      <c r="J22" s="16">
        <f>J21/L21</f>
        <v>2.0202020202020204E-2</v>
      </c>
      <c r="K22" s="16">
        <f>+K21/L21</f>
        <v>5.6565656565656569E-2</v>
      </c>
      <c r="L22" s="63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2" t="s">
        <v>11</v>
      </c>
      <c r="E42" s="122"/>
      <c r="F42" s="122"/>
      <c r="G42" s="122"/>
      <c r="H42" s="122"/>
      <c r="I42" s="122"/>
      <c r="J42" s="122"/>
      <c r="K42" s="122"/>
      <c r="L42" s="122"/>
      <c r="M42" s="122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3">
        <v>8</v>
      </c>
      <c r="K43" s="124"/>
      <c r="L43" s="125"/>
      <c r="M43" s="16">
        <f>+$J43/$J60</f>
        <v>1.6161616161616162E-2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3">
        <v>0</v>
      </c>
      <c r="K44" s="124"/>
      <c r="L44" s="125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3">
        <v>4</v>
      </c>
      <c r="K45" s="124"/>
      <c r="L45" s="125"/>
      <c r="M45" s="16">
        <f>+$J45/$J60</f>
        <v>8.0808080808080808E-3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3">
        <v>81</v>
      </c>
      <c r="K46" s="124"/>
      <c r="L46" s="125"/>
      <c r="M46" s="16">
        <f>+$J46/$J60</f>
        <v>0.16363636363636364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3">
        <v>0</v>
      </c>
      <c r="K47" s="124"/>
      <c r="L47" s="125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3">
        <v>268</v>
      </c>
      <c r="K48" s="124"/>
      <c r="L48" s="125"/>
      <c r="M48" s="16">
        <f>+$J48/J60</f>
        <v>0.54141414141414146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3">
        <v>85</v>
      </c>
      <c r="K49" s="124"/>
      <c r="L49" s="125"/>
      <c r="M49" s="16">
        <f>+$J49/J60</f>
        <v>0.17171717171717171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3">
        <v>0</v>
      </c>
      <c r="K50" s="124"/>
      <c r="L50" s="125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3">
        <v>20</v>
      </c>
      <c r="K51" s="124"/>
      <c r="L51" s="125"/>
      <c r="M51" s="16">
        <f>+$J51/J60</f>
        <v>4.0404040404040407E-2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3">
        <v>0</v>
      </c>
      <c r="K52" s="124"/>
      <c r="L52" s="125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3">
        <v>19</v>
      </c>
      <c r="K53" s="124"/>
      <c r="L53" s="125"/>
      <c r="M53" s="16">
        <f>+$J53/J60</f>
        <v>3.8383838383838381E-2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3">
        <v>2</v>
      </c>
      <c r="K54" s="124"/>
      <c r="L54" s="125"/>
      <c r="M54" s="16">
        <f>+$J54/J60</f>
        <v>4.0404040404040404E-3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3">
        <v>1</v>
      </c>
      <c r="K55" s="124"/>
      <c r="L55" s="125"/>
      <c r="M55" s="16">
        <f>+$J55/J60</f>
        <v>2.0202020202020202E-3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3">
        <v>1</v>
      </c>
      <c r="K56" s="124"/>
      <c r="L56" s="125"/>
      <c r="M56" s="16">
        <f>+$J56/J60</f>
        <v>2.0202020202020202E-3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3">
        <v>5</v>
      </c>
      <c r="K57" s="124"/>
      <c r="L57" s="125"/>
      <c r="M57" s="16">
        <f>+$J57/J60</f>
        <v>1.0101010101010102E-2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3">
        <v>0</v>
      </c>
      <c r="K58" s="124"/>
      <c r="L58" s="125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5">
        <v>17</v>
      </c>
      <c r="E59" s="76" t="s">
        <v>88</v>
      </c>
      <c r="F59" s="27"/>
      <c r="G59" s="27"/>
      <c r="H59" s="27"/>
      <c r="I59" s="27"/>
      <c r="J59" s="126">
        <v>1</v>
      </c>
      <c r="K59" s="127"/>
      <c r="L59" s="128"/>
      <c r="M59" s="77">
        <f>+$J59/J60</f>
        <v>2.0202020202020202E-3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97">
        <f>SUM(J43:L59)</f>
        <v>495</v>
      </c>
      <c r="K60" s="98"/>
      <c r="L60" s="99"/>
      <c r="M60" s="74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85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0" t="s">
        <v>12</v>
      </c>
      <c r="E96" s="101"/>
      <c r="F96" s="101"/>
      <c r="G96" s="101"/>
      <c r="H96" s="101"/>
      <c r="I96" s="101"/>
      <c r="J96" s="102"/>
      <c r="K96" s="64"/>
      <c r="L96" s="64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151</v>
      </c>
      <c r="J97" s="29">
        <f>+I97/I103</f>
        <v>0.30505050505050507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344</v>
      </c>
      <c r="J98" s="29">
        <f>I98/I103</f>
        <v>0.69494949494949498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6"/>
      <c r="H103" s="65" t="s">
        <v>6</v>
      </c>
      <c r="I103" s="8">
        <f>SUM(I97:I102)</f>
        <v>495</v>
      </c>
      <c r="J103" s="66">
        <f>SUM(J97:J102)</f>
        <v>1</v>
      </c>
      <c r="K103" s="67"/>
      <c r="L103" s="67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3"/>
      <c r="E106" s="103"/>
      <c r="F106" s="103"/>
      <c r="G106" s="103"/>
      <c r="H106" s="103"/>
      <c r="I106" s="103"/>
      <c r="J106" s="103"/>
      <c r="K106" s="64"/>
      <c r="L106" s="64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2" t="s">
        <v>14</v>
      </c>
      <c r="F131" s="93"/>
      <c r="G131" s="93"/>
      <c r="H131" s="93"/>
      <c r="I131" s="93"/>
      <c r="J131" s="94"/>
      <c r="K131" s="64"/>
      <c r="L131" s="64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86" t="s">
        <v>15</v>
      </c>
      <c r="F132" s="87"/>
      <c r="G132" s="87"/>
      <c r="H132" s="87"/>
      <c r="I132" s="88"/>
      <c r="J132" s="37">
        <v>525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68" t="s">
        <v>6</v>
      </c>
      <c r="J133" s="8">
        <f>SUM(J132)</f>
        <v>525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2" t="s">
        <v>16</v>
      </c>
      <c r="F136" s="93"/>
      <c r="G136" s="93"/>
      <c r="H136" s="93"/>
      <c r="I136" s="93"/>
      <c r="J136" s="94"/>
      <c r="K136" s="64"/>
      <c r="L136" s="64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86" t="s">
        <v>17</v>
      </c>
      <c r="F137" s="87"/>
      <c r="G137" s="87"/>
      <c r="H137" s="87"/>
      <c r="I137" s="88"/>
      <c r="J137" s="39">
        <v>945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68" t="s">
        <v>6</v>
      </c>
      <c r="J138" s="8">
        <f>J137</f>
        <v>945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89" t="s">
        <v>18</v>
      </c>
      <c r="F141" s="90"/>
      <c r="G141" s="90"/>
      <c r="H141" s="90"/>
      <c r="I141" s="90"/>
      <c r="J141" s="91"/>
      <c r="K141" s="69"/>
      <c r="L141" s="69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86" t="s">
        <v>19</v>
      </c>
      <c r="F142" s="87"/>
      <c r="G142" s="87"/>
      <c r="H142" s="87"/>
      <c r="I142" s="88"/>
      <c r="J142" s="39">
        <v>2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68" t="s">
        <v>6</v>
      </c>
      <c r="J143" s="8">
        <f>SUM(J142)</f>
        <v>2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89" t="s">
        <v>20</v>
      </c>
      <c r="F146" s="90"/>
      <c r="G146" s="90"/>
      <c r="H146" s="90"/>
      <c r="I146" s="90"/>
      <c r="J146" s="91"/>
      <c r="K146" s="69"/>
      <c r="L146" s="69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86" t="s">
        <v>20</v>
      </c>
      <c r="F147" s="87"/>
      <c r="G147" s="87"/>
      <c r="H147" s="87"/>
      <c r="I147" s="88"/>
      <c r="J147" s="39">
        <v>11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68" t="s">
        <v>6</v>
      </c>
      <c r="J148" s="8">
        <f>SUM(J147)</f>
        <v>11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2" t="s">
        <v>21</v>
      </c>
      <c r="E153" s="93"/>
      <c r="F153" s="93"/>
      <c r="G153" s="93"/>
      <c r="H153" s="93"/>
      <c r="I153" s="93"/>
      <c r="J153" s="94"/>
      <c r="K153" s="64"/>
      <c r="L153" s="64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35">
        <v>1</v>
      </c>
      <c r="E154" s="95" t="str">
        <f>+'[1]ACUM-MAYO'!A162</f>
        <v>ORDINARIA</v>
      </c>
      <c r="F154" s="95"/>
      <c r="G154" s="95"/>
      <c r="H154" s="96"/>
      <c r="I154" s="33">
        <v>492</v>
      </c>
      <c r="J154" s="41">
        <f>I154/I159</f>
        <v>0.9939393939393939</v>
      </c>
      <c r="K154" s="42"/>
      <c r="L154" s="42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35">
        <v>2</v>
      </c>
      <c r="E155" s="95" t="str">
        <f>+'[1]ACUM-MAYO'!A163</f>
        <v>FUNDAMENTAL</v>
      </c>
      <c r="F155" s="95"/>
      <c r="G155" s="95"/>
      <c r="H155" s="96"/>
      <c r="I155" s="33">
        <v>3</v>
      </c>
      <c r="J155" s="43">
        <f>I155/I159</f>
        <v>6.0606060606060606E-3</v>
      </c>
      <c r="K155" s="42"/>
      <c r="L155" s="42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35">
        <v>4</v>
      </c>
      <c r="E156" s="95" t="str">
        <f>+'[1]ACUM-MAYO'!A165</f>
        <v>RESERVADA</v>
      </c>
      <c r="F156" s="95"/>
      <c r="G156" s="95"/>
      <c r="H156" s="96"/>
      <c r="I156" s="33">
        <v>0</v>
      </c>
      <c r="J156" s="43">
        <f>I156/I159</f>
        <v>0</v>
      </c>
      <c r="K156" s="42"/>
      <c r="L156" s="42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35">
        <v>3</v>
      </c>
      <c r="E157" s="95" t="s">
        <v>80</v>
      </c>
      <c r="F157" s="95"/>
      <c r="G157" s="95"/>
      <c r="H157" s="96"/>
      <c r="I157" s="33">
        <v>0</v>
      </c>
      <c r="J157" s="44">
        <f>I157/I159</f>
        <v>0</v>
      </c>
      <c r="K157" s="42"/>
      <c r="L157" s="42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5"/>
      <c r="J158" s="46"/>
      <c r="K158" s="46"/>
      <c r="L158" s="46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0" t="s">
        <v>6</v>
      </c>
      <c r="I159" s="8">
        <f>SUM(I154:I158)</f>
        <v>495</v>
      </c>
      <c r="J159" s="44">
        <f>SUM(J154:J157)</f>
        <v>1</v>
      </c>
      <c r="K159" s="42"/>
      <c r="L159" s="42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5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5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5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5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5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5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5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5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5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5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5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5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5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5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5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5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5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5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5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5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2" t="s">
        <v>22</v>
      </c>
      <c r="E182" s="93"/>
      <c r="F182" s="93"/>
      <c r="G182" s="93"/>
      <c r="H182" s="93"/>
      <c r="I182" s="93"/>
      <c r="J182" s="94"/>
      <c r="K182" s="64"/>
      <c r="L182" s="64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35">
        <v>1</v>
      </c>
      <c r="E183" s="95" t="str">
        <f>+'[1]ACUM-MAYO'!A173</f>
        <v>ECONOMICA ADMINISTRATIVA</v>
      </c>
      <c r="F183" s="95"/>
      <c r="G183" s="95"/>
      <c r="H183" s="96"/>
      <c r="I183" s="33">
        <v>100</v>
      </c>
      <c r="J183" s="29">
        <f>I183/I188</f>
        <v>0.20202020202020202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35">
        <v>2</v>
      </c>
      <c r="E184" s="95" t="str">
        <f>+'[1]ACUM-MAYO'!A174</f>
        <v>TRAMITE</v>
      </c>
      <c r="F184" s="95"/>
      <c r="G184" s="95"/>
      <c r="H184" s="96"/>
      <c r="I184" s="33">
        <v>395</v>
      </c>
      <c r="J184" s="47">
        <f>I184/I188</f>
        <v>0.79797979797979801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35">
        <v>3</v>
      </c>
      <c r="E185" s="95" t="str">
        <f>+'[1]ACUM-MAYO'!A175</f>
        <v>SERV. PUB.</v>
      </c>
      <c r="F185" s="95"/>
      <c r="G185" s="95"/>
      <c r="H185" s="96"/>
      <c r="I185" s="33">
        <v>0</v>
      </c>
      <c r="J185" s="47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35">
        <v>4</v>
      </c>
      <c r="E186" s="95" t="str">
        <f>+'[1]ACUM-MAYO'!A176</f>
        <v>LEGAL</v>
      </c>
      <c r="F186" s="95"/>
      <c r="G186" s="95"/>
      <c r="H186" s="96"/>
      <c r="I186" s="33">
        <v>0</v>
      </c>
      <c r="J186" s="48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68" t="s">
        <v>6</v>
      </c>
      <c r="I188" s="8">
        <f>SUM(I183:I186)</f>
        <v>495</v>
      </c>
      <c r="J188" s="66">
        <f>SUM(J183:J186)</f>
        <v>1</v>
      </c>
      <c r="K188" s="67"/>
      <c r="L188" s="67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4"/>
      <c r="I189" s="38"/>
      <c r="J189" s="67"/>
      <c r="K189" s="67"/>
      <c r="L189" s="67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4"/>
      <c r="I190" s="38"/>
      <c r="J190" s="67"/>
      <c r="K190" s="67"/>
      <c r="L190" s="67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5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5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5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5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2" t="s">
        <v>23</v>
      </c>
      <c r="E212" s="93"/>
      <c r="F212" s="93"/>
      <c r="G212" s="93"/>
      <c r="H212" s="93"/>
      <c r="I212" s="93"/>
      <c r="J212" s="94"/>
      <c r="K212" s="64"/>
      <c r="L212" s="64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35">
        <v>1</v>
      </c>
      <c r="E213" s="28" t="str">
        <f>+'[1]ACUM-MAYO'!A186</f>
        <v>INFOMEX</v>
      </c>
      <c r="F213" s="28"/>
      <c r="G213" s="28"/>
      <c r="H213" s="49"/>
      <c r="I213" s="33">
        <v>416</v>
      </c>
      <c r="J213" s="81">
        <f>I213/I218</f>
        <v>0.84040404040404038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35">
        <v>2</v>
      </c>
      <c r="E214" s="28" t="str">
        <f>+'[1]ACUM-MAYO'!A187</f>
        <v>CORREO ELECTRONICO</v>
      </c>
      <c r="F214" s="28"/>
      <c r="G214" s="28"/>
      <c r="H214" s="49"/>
      <c r="I214" s="33">
        <v>73</v>
      </c>
      <c r="J214" s="81">
        <f>I214/I218</f>
        <v>0.14747474747474748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35">
        <v>3</v>
      </c>
      <c r="E215" s="28" t="str">
        <f>+'[1]ACUM-MAYO'!A188</f>
        <v>NOTIFICACIÓN PERSONAL</v>
      </c>
      <c r="F215" s="28"/>
      <c r="G215" s="28"/>
      <c r="H215" s="49"/>
      <c r="I215" s="33">
        <v>5</v>
      </c>
      <c r="J215" s="81">
        <f>I215/I218</f>
        <v>1.0101010101010102E-2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35">
        <v>4</v>
      </c>
      <c r="E216" s="28" t="str">
        <f>+'[1]ACUM-MAYO'!A189</f>
        <v>LISTAS</v>
      </c>
      <c r="F216" s="28"/>
      <c r="G216" s="50"/>
      <c r="H216" s="51"/>
      <c r="I216" s="33">
        <v>0</v>
      </c>
      <c r="J216" s="82">
        <f>I216/I218</f>
        <v>0</v>
      </c>
      <c r="K216" s="30"/>
      <c r="L216" s="30"/>
      <c r="M216" s="5"/>
      <c r="N216" s="52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5">
        <v>5</v>
      </c>
      <c r="E217" s="136" t="s">
        <v>89</v>
      </c>
      <c r="F217" s="79"/>
      <c r="G217" s="79"/>
      <c r="H217" s="80"/>
      <c r="I217" s="75">
        <v>1</v>
      </c>
      <c r="J217" s="77">
        <f>I217/I218</f>
        <v>2.0202020202020202E-3</v>
      </c>
      <c r="K217" s="5"/>
      <c r="L217" s="5"/>
      <c r="M217" s="5"/>
      <c r="N217" s="52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78" t="s">
        <v>6</v>
      </c>
      <c r="I218" s="8">
        <f>SUM(I213:I217)</f>
        <v>495</v>
      </c>
      <c r="J218" s="83">
        <f>SUM(J213:J217)</f>
        <v>0.99999999999999989</v>
      </c>
      <c r="K218" s="67"/>
      <c r="L218" s="67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29" t="s">
        <v>24</v>
      </c>
      <c r="E245" s="130"/>
      <c r="F245" s="130"/>
      <c r="G245" s="131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3">
        <v>1</v>
      </c>
      <c r="E246" s="106" t="s">
        <v>26</v>
      </c>
      <c r="F246" s="107"/>
      <c r="G246" s="133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4"/>
      <c r="D247" s="8">
        <v>2</v>
      </c>
      <c r="E247" s="104" t="s">
        <v>27</v>
      </c>
      <c r="F247" s="105"/>
      <c r="G247" s="134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5"/>
      <c r="D248" s="8">
        <v>3</v>
      </c>
      <c r="E248" s="104" t="s">
        <v>29</v>
      </c>
      <c r="F248" s="105"/>
      <c r="G248" s="134">
        <v>1</v>
      </c>
      <c r="H248" s="5"/>
      <c r="I248" s="5"/>
      <c r="J248" s="5"/>
      <c r="K248" s="5"/>
      <c r="L248" s="5"/>
      <c r="M248" s="5"/>
      <c r="N248" s="5"/>
      <c r="O248" s="5"/>
      <c r="P248" s="4"/>
      <c r="Q248" s="56"/>
    </row>
    <row r="249" spans="1:17" ht="20.100000000000001" customHeight="1" thickBot="1" x14ac:dyDescent="0.3">
      <c r="A249" s="4"/>
      <c r="B249" s="5"/>
      <c r="C249" s="55"/>
      <c r="D249" s="8">
        <v>4</v>
      </c>
      <c r="E249" s="104" t="s">
        <v>38</v>
      </c>
      <c r="F249" s="105"/>
      <c r="G249" s="134" t="s">
        <v>98</v>
      </c>
      <c r="H249" s="5"/>
      <c r="I249" s="5"/>
      <c r="J249" s="5"/>
      <c r="K249" s="5"/>
      <c r="L249" s="5"/>
      <c r="M249" s="5"/>
      <c r="N249" s="5"/>
      <c r="O249" s="5"/>
      <c r="P249" s="4"/>
      <c r="Q249" s="56"/>
    </row>
    <row r="250" spans="1:17" ht="20.100000000000001" customHeight="1" thickBot="1" x14ac:dyDescent="0.3">
      <c r="A250" s="4"/>
      <c r="B250" s="5"/>
      <c r="C250" s="55"/>
      <c r="D250" s="8">
        <v>5</v>
      </c>
      <c r="E250" s="104" t="s">
        <v>58</v>
      </c>
      <c r="F250" s="105"/>
      <c r="G250" s="134">
        <v>1</v>
      </c>
      <c r="H250" s="5"/>
      <c r="I250" s="5"/>
      <c r="J250" s="5"/>
      <c r="K250" s="5"/>
      <c r="L250" s="5"/>
      <c r="M250" s="5"/>
      <c r="N250" s="5"/>
      <c r="O250" s="5"/>
      <c r="P250" s="4"/>
      <c r="Q250" s="56"/>
    </row>
    <row r="251" spans="1:17" ht="19.5" customHeight="1" thickBot="1" x14ac:dyDescent="0.3">
      <c r="A251" s="4"/>
      <c r="B251" s="5"/>
      <c r="C251" s="55"/>
      <c r="D251" s="8">
        <v>6</v>
      </c>
      <c r="E251" s="104" t="s">
        <v>63</v>
      </c>
      <c r="F251" s="105"/>
      <c r="G251" s="134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56"/>
    </row>
    <row r="252" spans="1:17" ht="21.75" customHeight="1" thickBot="1" x14ac:dyDescent="0.3">
      <c r="A252" s="4"/>
      <c r="B252" s="5"/>
      <c r="C252" s="55"/>
      <c r="D252" s="8">
        <v>7</v>
      </c>
      <c r="E252" s="104" t="s">
        <v>81</v>
      </c>
      <c r="F252" s="105"/>
      <c r="G252" s="134" t="s">
        <v>91</v>
      </c>
      <c r="H252" s="5"/>
      <c r="I252" s="5"/>
      <c r="J252" s="5"/>
      <c r="K252" s="5"/>
      <c r="L252" s="5"/>
      <c r="M252" s="5"/>
      <c r="N252" s="5"/>
      <c r="O252" s="5"/>
      <c r="P252" s="4"/>
      <c r="Q252" s="56"/>
    </row>
    <row r="253" spans="1:17" ht="20.25" customHeight="1" thickBot="1" x14ac:dyDescent="0.3">
      <c r="A253" s="4"/>
      <c r="B253" s="5"/>
      <c r="C253" s="55"/>
      <c r="D253" s="8">
        <v>8</v>
      </c>
      <c r="E253" s="104" t="s">
        <v>83</v>
      </c>
      <c r="F253" s="105"/>
      <c r="G253" s="134">
        <v>5</v>
      </c>
      <c r="H253" s="5"/>
      <c r="I253" s="132"/>
      <c r="J253" s="132"/>
      <c r="K253" s="84"/>
      <c r="L253" s="84"/>
      <c r="M253" s="5"/>
      <c r="N253" s="5"/>
      <c r="O253" s="5"/>
      <c r="P253" s="4"/>
      <c r="Q253" s="56"/>
    </row>
    <row r="254" spans="1:17" ht="20.100000000000001" customHeight="1" thickBot="1" x14ac:dyDescent="0.3">
      <c r="A254" s="4"/>
      <c r="B254" s="5"/>
      <c r="C254" s="55"/>
      <c r="D254" s="8">
        <v>9</v>
      </c>
      <c r="E254" s="104" t="s">
        <v>28</v>
      </c>
      <c r="F254" s="105"/>
      <c r="G254" s="134">
        <v>47</v>
      </c>
      <c r="H254" s="5"/>
      <c r="I254" s="5"/>
      <c r="J254" s="5"/>
      <c r="K254" s="5"/>
      <c r="L254" s="5"/>
      <c r="M254" s="5"/>
      <c r="N254" s="5"/>
      <c r="O254" s="5"/>
      <c r="P254" s="4"/>
      <c r="Q254" s="56"/>
    </row>
    <row r="255" spans="1:17" ht="20.100000000000001" customHeight="1" thickBot="1" x14ac:dyDescent="0.3">
      <c r="A255" s="4"/>
      <c r="B255" s="5"/>
      <c r="C255" s="55"/>
      <c r="D255" s="8">
        <v>10</v>
      </c>
      <c r="E255" s="104" t="s">
        <v>30</v>
      </c>
      <c r="F255" s="105"/>
      <c r="G255" s="134">
        <v>4</v>
      </c>
      <c r="H255" s="5"/>
      <c r="I255" s="5"/>
      <c r="J255" s="5"/>
      <c r="K255" s="5"/>
      <c r="L255" s="5"/>
      <c r="M255" s="5"/>
      <c r="N255" s="5"/>
      <c r="O255" s="5"/>
      <c r="P255" s="4"/>
      <c r="Q255" s="56"/>
    </row>
    <row r="256" spans="1:17" ht="20.100000000000001" customHeight="1" thickBot="1" x14ac:dyDescent="0.3">
      <c r="A256" s="4"/>
      <c r="B256" s="5"/>
      <c r="C256" s="55"/>
      <c r="D256" s="8">
        <v>11</v>
      </c>
      <c r="E256" s="104" t="s">
        <v>31</v>
      </c>
      <c r="F256" s="105"/>
      <c r="G256" s="134">
        <v>13</v>
      </c>
      <c r="H256" s="5"/>
      <c r="I256" s="5"/>
      <c r="J256" s="5"/>
      <c r="K256" s="5"/>
      <c r="L256" s="5"/>
      <c r="M256" s="5"/>
      <c r="N256" s="5"/>
      <c r="O256" s="5"/>
      <c r="P256" s="4"/>
      <c r="Q256" s="56"/>
    </row>
    <row r="257" spans="1:17" ht="20.100000000000001" customHeight="1" thickBot="1" x14ac:dyDescent="0.3">
      <c r="A257" s="4"/>
      <c r="B257" s="5"/>
      <c r="C257" s="55"/>
      <c r="D257" s="8">
        <v>12</v>
      </c>
      <c r="E257" s="104" t="s">
        <v>35</v>
      </c>
      <c r="F257" s="105"/>
      <c r="G257" s="134">
        <v>2</v>
      </c>
      <c r="H257" s="5"/>
      <c r="I257" s="5"/>
      <c r="J257" s="5"/>
      <c r="K257" s="5"/>
      <c r="L257" s="5"/>
      <c r="M257" s="5"/>
      <c r="N257" s="5"/>
      <c r="O257" s="5"/>
      <c r="P257" s="4"/>
      <c r="Q257" s="56"/>
    </row>
    <row r="258" spans="1:17" ht="20.100000000000001" customHeight="1" thickBot="1" x14ac:dyDescent="0.3">
      <c r="A258" s="4"/>
      <c r="B258" s="5"/>
      <c r="C258" s="55"/>
      <c r="D258" s="8">
        <v>13</v>
      </c>
      <c r="E258" s="104" t="s">
        <v>37</v>
      </c>
      <c r="F258" s="105"/>
      <c r="G258" s="134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56"/>
    </row>
    <row r="259" spans="1:17" ht="20.100000000000001" customHeight="1" thickBot="1" x14ac:dyDescent="0.3">
      <c r="A259" s="4"/>
      <c r="B259" s="5"/>
      <c r="C259" s="55"/>
      <c r="D259" s="8">
        <v>14</v>
      </c>
      <c r="E259" s="104" t="s">
        <v>40</v>
      </c>
      <c r="F259" s="105"/>
      <c r="G259" s="134">
        <v>4</v>
      </c>
      <c r="H259" s="5"/>
      <c r="I259" s="5"/>
      <c r="J259" s="5"/>
      <c r="K259" s="5"/>
      <c r="L259" s="5"/>
      <c r="M259" s="5"/>
      <c r="N259" s="5"/>
      <c r="O259" s="5"/>
      <c r="P259" s="4"/>
      <c r="Q259" s="56"/>
    </row>
    <row r="260" spans="1:17" ht="20.100000000000001" customHeight="1" thickBot="1" x14ac:dyDescent="0.3">
      <c r="A260" s="4"/>
      <c r="B260" s="5"/>
      <c r="C260" s="55"/>
      <c r="D260" s="8">
        <v>15</v>
      </c>
      <c r="E260" s="104" t="s">
        <v>43</v>
      </c>
      <c r="F260" s="105"/>
      <c r="G260" s="134">
        <v>1</v>
      </c>
      <c r="H260" s="5"/>
      <c r="I260" s="5"/>
      <c r="J260" s="5"/>
      <c r="K260" s="5"/>
      <c r="L260" s="5"/>
      <c r="M260" s="5"/>
      <c r="N260" s="5"/>
      <c r="O260" s="5"/>
      <c r="P260" s="4"/>
      <c r="Q260" s="56"/>
    </row>
    <row r="261" spans="1:17" ht="20.100000000000001" customHeight="1" thickBot="1" x14ac:dyDescent="0.3">
      <c r="A261" s="4"/>
      <c r="B261" s="5"/>
      <c r="C261" s="55"/>
      <c r="D261" s="8">
        <v>16</v>
      </c>
      <c r="E261" s="104" t="s">
        <v>46</v>
      </c>
      <c r="F261" s="105"/>
      <c r="G261" s="134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6"/>
    </row>
    <row r="262" spans="1:17" ht="20.100000000000001" customHeight="1" thickBot="1" x14ac:dyDescent="0.3">
      <c r="A262" s="4"/>
      <c r="B262" s="5"/>
      <c r="C262" s="55"/>
      <c r="D262" s="8">
        <v>17</v>
      </c>
      <c r="E262" s="104" t="s">
        <v>47</v>
      </c>
      <c r="F262" s="105"/>
      <c r="G262" s="134" t="s">
        <v>91</v>
      </c>
      <c r="H262" s="5"/>
      <c r="I262" s="5"/>
      <c r="J262" s="5"/>
      <c r="K262" s="5"/>
      <c r="L262" s="5"/>
      <c r="M262" s="5"/>
      <c r="N262" s="5"/>
      <c r="O262" s="5"/>
      <c r="P262" s="4"/>
      <c r="Q262" s="56"/>
    </row>
    <row r="263" spans="1:17" ht="20.100000000000001" customHeight="1" thickBot="1" x14ac:dyDescent="0.3">
      <c r="A263" s="4"/>
      <c r="B263" s="5"/>
      <c r="C263" s="55"/>
      <c r="D263" s="8">
        <v>18</v>
      </c>
      <c r="E263" s="104" t="s">
        <v>51</v>
      </c>
      <c r="F263" s="105"/>
      <c r="G263" s="134">
        <v>2</v>
      </c>
      <c r="H263" s="5"/>
      <c r="I263" s="5"/>
      <c r="J263" s="5"/>
      <c r="K263" s="5"/>
      <c r="L263" s="5"/>
      <c r="M263" s="5"/>
      <c r="N263" s="5"/>
      <c r="O263" s="5"/>
      <c r="P263" s="4"/>
      <c r="Q263" s="56"/>
    </row>
    <row r="264" spans="1:17" ht="20.100000000000001" customHeight="1" thickBot="1" x14ac:dyDescent="0.3">
      <c r="A264" s="4"/>
      <c r="B264" s="5"/>
      <c r="C264" s="55"/>
      <c r="D264" s="8">
        <v>19</v>
      </c>
      <c r="E264" s="104" t="s">
        <v>52</v>
      </c>
      <c r="F264" s="105"/>
      <c r="G264" s="134">
        <v>3</v>
      </c>
      <c r="H264" s="5"/>
      <c r="I264" s="5"/>
      <c r="J264" s="5"/>
      <c r="K264" s="5"/>
      <c r="L264" s="5"/>
      <c r="M264" s="5"/>
      <c r="N264" s="5"/>
      <c r="O264" s="5"/>
      <c r="P264" s="4"/>
      <c r="Q264" s="56"/>
    </row>
    <row r="265" spans="1:17" ht="20.100000000000001" customHeight="1" thickBot="1" x14ac:dyDescent="0.3">
      <c r="A265" s="4"/>
      <c r="B265" s="5"/>
      <c r="C265" s="55"/>
      <c r="D265" s="8">
        <v>20</v>
      </c>
      <c r="E265" s="104" t="s">
        <v>92</v>
      </c>
      <c r="F265" s="105"/>
      <c r="G265" s="134">
        <v>4</v>
      </c>
      <c r="H265" s="5"/>
      <c r="I265" s="5"/>
      <c r="J265" s="5"/>
      <c r="K265" s="5"/>
      <c r="L265" s="5"/>
      <c r="M265" s="5"/>
      <c r="N265" s="5"/>
      <c r="O265" s="5"/>
      <c r="P265" s="4"/>
      <c r="Q265" s="56"/>
    </row>
    <row r="266" spans="1:17" ht="20.100000000000001" customHeight="1" thickBot="1" x14ac:dyDescent="0.3">
      <c r="A266" s="4"/>
      <c r="B266" s="5"/>
      <c r="C266" s="55"/>
      <c r="D266" s="8">
        <v>21</v>
      </c>
      <c r="E266" s="104" t="s">
        <v>67</v>
      </c>
      <c r="F266" s="105"/>
      <c r="G266" s="134">
        <v>8</v>
      </c>
      <c r="H266" s="5"/>
      <c r="I266" s="5"/>
      <c r="J266" s="5"/>
      <c r="K266" s="5"/>
      <c r="L266" s="5"/>
      <c r="M266" s="5"/>
      <c r="N266" s="5"/>
      <c r="O266" s="5"/>
      <c r="P266" s="4"/>
      <c r="Q266" s="56"/>
    </row>
    <row r="267" spans="1:17" ht="20.100000000000001" customHeight="1" thickBot="1" x14ac:dyDescent="0.3">
      <c r="A267" s="4"/>
      <c r="B267" s="5"/>
      <c r="C267" s="55"/>
      <c r="D267" s="8">
        <v>22</v>
      </c>
      <c r="E267" s="104" t="s">
        <v>82</v>
      </c>
      <c r="F267" s="105"/>
      <c r="G267" s="134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6"/>
    </row>
    <row r="268" spans="1:17" ht="20.100000000000001" customHeight="1" thickBot="1" x14ac:dyDescent="0.3">
      <c r="A268" s="4"/>
      <c r="B268" s="5"/>
      <c r="C268" s="55"/>
      <c r="D268" s="8">
        <v>23</v>
      </c>
      <c r="E268" s="116" t="s">
        <v>32</v>
      </c>
      <c r="F268" s="117"/>
      <c r="G268" s="134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6"/>
    </row>
    <row r="269" spans="1:17" ht="20.100000000000001" customHeight="1" thickBot="1" x14ac:dyDescent="0.3">
      <c r="A269" s="4"/>
      <c r="B269" s="5"/>
      <c r="C269" s="55"/>
      <c r="D269" s="8">
        <v>24</v>
      </c>
      <c r="E269" s="104" t="s">
        <v>42</v>
      </c>
      <c r="F269" s="105"/>
      <c r="G269" s="134" t="s">
        <v>91</v>
      </c>
      <c r="H269" s="5"/>
      <c r="I269" s="5"/>
      <c r="J269" s="5"/>
      <c r="K269" s="5"/>
      <c r="L269" s="5"/>
      <c r="M269" s="5"/>
      <c r="N269" s="5"/>
      <c r="O269" s="5"/>
      <c r="P269" s="4"/>
      <c r="Q269" s="56"/>
    </row>
    <row r="270" spans="1:17" ht="20.100000000000001" customHeight="1" thickBot="1" x14ac:dyDescent="0.3">
      <c r="A270" s="4"/>
      <c r="B270" s="5"/>
      <c r="C270" s="55"/>
      <c r="D270" s="8">
        <v>25</v>
      </c>
      <c r="E270" s="104" t="s">
        <v>93</v>
      </c>
      <c r="F270" s="105"/>
      <c r="G270" s="134">
        <v>36</v>
      </c>
      <c r="H270" s="5"/>
      <c r="I270" s="5"/>
      <c r="J270" s="5"/>
      <c r="K270" s="5"/>
      <c r="L270" s="5"/>
      <c r="M270" s="5"/>
      <c r="N270" s="5"/>
      <c r="O270" s="5"/>
      <c r="P270" s="4"/>
      <c r="Q270" s="56"/>
    </row>
    <row r="271" spans="1:17" ht="20.100000000000001" customHeight="1" thickBot="1" x14ac:dyDescent="0.3">
      <c r="A271" s="4"/>
      <c r="B271" s="5"/>
      <c r="C271" s="55"/>
      <c r="D271" s="8">
        <v>26</v>
      </c>
      <c r="E271" s="104" t="s">
        <v>54</v>
      </c>
      <c r="F271" s="105"/>
      <c r="G271" s="134" t="s">
        <v>91</v>
      </c>
      <c r="H271" s="5"/>
      <c r="I271" s="5"/>
      <c r="J271" s="5"/>
      <c r="K271" s="5"/>
      <c r="L271" s="5"/>
      <c r="M271" s="5"/>
      <c r="N271" s="5"/>
      <c r="O271" s="5"/>
      <c r="P271" s="4"/>
      <c r="Q271" s="56"/>
    </row>
    <row r="272" spans="1:17" ht="20.100000000000001" customHeight="1" thickBot="1" x14ac:dyDescent="0.3">
      <c r="A272" s="4"/>
      <c r="B272" s="5"/>
      <c r="C272" s="55"/>
      <c r="D272" s="8">
        <v>27</v>
      </c>
      <c r="E272" s="104" t="s">
        <v>61</v>
      </c>
      <c r="F272" s="105"/>
      <c r="G272" s="134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6"/>
    </row>
    <row r="273" spans="1:17" ht="20.100000000000001" customHeight="1" thickBot="1" x14ac:dyDescent="0.3">
      <c r="A273" s="4"/>
      <c r="B273" s="5"/>
      <c r="C273" s="55"/>
      <c r="D273" s="8">
        <v>28</v>
      </c>
      <c r="E273" s="104" t="s">
        <v>94</v>
      </c>
      <c r="F273" s="105"/>
      <c r="G273" s="134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6"/>
    </row>
    <row r="274" spans="1:17" ht="20.100000000000001" customHeight="1" thickBot="1" x14ac:dyDescent="0.3">
      <c r="A274" s="4"/>
      <c r="B274" s="5"/>
      <c r="C274" s="55"/>
      <c r="D274" s="8">
        <v>29</v>
      </c>
      <c r="E274" s="104" t="s">
        <v>77</v>
      </c>
      <c r="F274" s="105"/>
      <c r="G274" s="134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6"/>
    </row>
    <row r="275" spans="1:17" ht="20.100000000000001" customHeight="1" thickBot="1" x14ac:dyDescent="0.3">
      <c r="A275" s="4"/>
      <c r="B275" s="5"/>
      <c r="C275" s="55"/>
      <c r="D275" s="8">
        <v>30</v>
      </c>
      <c r="E275" s="104" t="s">
        <v>78</v>
      </c>
      <c r="F275" s="105"/>
      <c r="G275" s="134">
        <v>4</v>
      </c>
      <c r="H275" s="5"/>
      <c r="I275" s="5"/>
      <c r="J275" s="5"/>
      <c r="K275" s="5"/>
      <c r="L275" s="5"/>
      <c r="M275" s="5"/>
      <c r="N275" s="5"/>
      <c r="O275" s="5"/>
      <c r="P275" s="4"/>
      <c r="Q275" s="56"/>
    </row>
    <row r="276" spans="1:17" ht="20.100000000000001" customHeight="1" thickBot="1" x14ac:dyDescent="0.3">
      <c r="A276" s="4"/>
      <c r="B276" s="5"/>
      <c r="C276" s="55"/>
      <c r="D276" s="8">
        <v>31</v>
      </c>
      <c r="E276" s="104" t="s">
        <v>79</v>
      </c>
      <c r="F276" s="105"/>
      <c r="G276" s="134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6"/>
    </row>
    <row r="277" spans="1:17" ht="20.100000000000001" customHeight="1" thickBot="1" x14ac:dyDescent="0.3">
      <c r="A277" s="4"/>
      <c r="B277" s="5"/>
      <c r="C277" s="55"/>
      <c r="D277" s="8">
        <v>32</v>
      </c>
      <c r="E277" s="104" t="s">
        <v>86</v>
      </c>
      <c r="F277" s="105"/>
      <c r="G277" s="134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6"/>
    </row>
    <row r="278" spans="1:17" ht="20.100000000000001" customHeight="1" thickBot="1" x14ac:dyDescent="0.3">
      <c r="A278" s="4"/>
      <c r="B278" s="5"/>
      <c r="C278" s="55"/>
      <c r="D278" s="8">
        <v>33</v>
      </c>
      <c r="E278" s="104" t="s">
        <v>87</v>
      </c>
      <c r="F278" s="105"/>
      <c r="G278" s="134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6"/>
    </row>
    <row r="279" spans="1:17" ht="42.75" customHeight="1" thickBot="1" x14ac:dyDescent="0.3">
      <c r="A279" s="4"/>
      <c r="B279" s="5"/>
      <c r="C279" s="55"/>
      <c r="D279" s="75">
        <v>34</v>
      </c>
      <c r="E279" s="104" t="s">
        <v>33</v>
      </c>
      <c r="F279" s="105"/>
      <c r="G279" s="135">
        <v>73</v>
      </c>
      <c r="H279" s="5"/>
      <c r="I279" s="5"/>
      <c r="J279" s="5"/>
      <c r="K279" s="5"/>
      <c r="L279" s="5"/>
      <c r="M279" s="5"/>
      <c r="N279" s="5"/>
      <c r="O279" s="5"/>
      <c r="P279" s="4"/>
      <c r="Q279" s="56"/>
    </row>
    <row r="280" spans="1:17" ht="20.100000000000001" customHeight="1" thickBot="1" x14ac:dyDescent="0.3">
      <c r="A280" s="4"/>
      <c r="B280" s="5"/>
      <c r="C280" s="55"/>
      <c r="D280" s="8">
        <v>35</v>
      </c>
      <c r="E280" s="104" t="s">
        <v>44</v>
      </c>
      <c r="F280" s="105"/>
      <c r="G280" s="134">
        <v>25</v>
      </c>
      <c r="H280" s="5"/>
      <c r="I280" s="5"/>
      <c r="J280" s="5"/>
      <c r="K280" s="5"/>
      <c r="L280" s="5"/>
      <c r="M280" s="5"/>
      <c r="N280" s="5"/>
      <c r="O280" s="5"/>
      <c r="P280" s="4"/>
      <c r="Q280" s="56"/>
    </row>
    <row r="281" spans="1:17" ht="20.100000000000001" customHeight="1" thickBot="1" x14ac:dyDescent="0.3">
      <c r="A281" s="4"/>
      <c r="B281" s="5"/>
      <c r="C281" s="55"/>
      <c r="D281" s="8">
        <v>36</v>
      </c>
      <c r="E281" s="104" t="s">
        <v>66</v>
      </c>
      <c r="F281" s="105"/>
      <c r="G281" s="134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6"/>
    </row>
    <row r="282" spans="1:17" ht="20.100000000000001" customHeight="1" thickBot="1" x14ac:dyDescent="0.3">
      <c r="A282" s="4"/>
      <c r="B282" s="5"/>
      <c r="C282" s="55"/>
      <c r="D282" s="8">
        <v>37</v>
      </c>
      <c r="E282" s="104" t="s">
        <v>84</v>
      </c>
      <c r="F282" s="105"/>
      <c r="G282" s="134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6"/>
    </row>
    <row r="283" spans="1:17" ht="20.100000000000001" customHeight="1" thickBot="1" x14ac:dyDescent="0.3">
      <c r="A283" s="4"/>
      <c r="B283" s="5"/>
      <c r="C283" s="55"/>
      <c r="D283" s="8">
        <v>38</v>
      </c>
      <c r="E283" s="104" t="s">
        <v>34</v>
      </c>
      <c r="F283" s="105"/>
      <c r="G283" s="134">
        <v>4</v>
      </c>
      <c r="H283" s="5"/>
      <c r="I283" s="5"/>
      <c r="J283" s="5"/>
      <c r="K283" s="5"/>
      <c r="L283" s="5"/>
      <c r="M283" s="5"/>
      <c r="N283" s="5"/>
      <c r="O283" s="5"/>
      <c r="P283" s="4"/>
      <c r="Q283" s="56"/>
    </row>
    <row r="284" spans="1:17" ht="20.100000000000001" customHeight="1" thickBot="1" x14ac:dyDescent="0.3">
      <c r="A284" s="4"/>
      <c r="B284" s="5"/>
      <c r="C284" s="55"/>
      <c r="D284" s="8">
        <v>39</v>
      </c>
      <c r="E284" s="104" t="s">
        <v>48</v>
      </c>
      <c r="F284" s="105"/>
      <c r="G284" s="134">
        <v>239</v>
      </c>
      <c r="H284" s="5"/>
      <c r="I284" s="5"/>
      <c r="J284" s="5"/>
      <c r="K284" s="5"/>
      <c r="L284" s="5"/>
      <c r="M284" s="5"/>
      <c r="N284" s="5"/>
      <c r="O284" s="5"/>
      <c r="P284" s="4"/>
      <c r="Q284" s="56"/>
    </row>
    <row r="285" spans="1:17" ht="20.100000000000001" customHeight="1" thickBot="1" x14ac:dyDescent="0.3">
      <c r="A285" s="4"/>
      <c r="B285" s="5"/>
      <c r="C285" s="55"/>
      <c r="D285" s="8">
        <v>40</v>
      </c>
      <c r="E285" s="104" t="s">
        <v>49</v>
      </c>
      <c r="F285" s="105"/>
      <c r="G285" s="134">
        <v>69</v>
      </c>
      <c r="H285" s="5"/>
      <c r="I285" s="5"/>
      <c r="J285" s="5"/>
      <c r="K285" s="5"/>
      <c r="L285" s="5"/>
      <c r="M285" s="5"/>
      <c r="N285" s="5"/>
      <c r="O285" s="5"/>
      <c r="P285" s="4"/>
      <c r="Q285" s="56"/>
    </row>
    <row r="286" spans="1:17" ht="20.100000000000001" customHeight="1" thickBot="1" x14ac:dyDescent="0.3">
      <c r="A286" s="4"/>
      <c r="B286" s="5"/>
      <c r="C286" s="55"/>
      <c r="D286" s="8">
        <v>41</v>
      </c>
      <c r="E286" s="104" t="s">
        <v>50</v>
      </c>
      <c r="F286" s="105"/>
      <c r="G286" s="134">
        <v>53</v>
      </c>
      <c r="H286" s="5"/>
      <c r="I286" s="5"/>
      <c r="J286" s="5"/>
      <c r="K286" s="5"/>
      <c r="L286" s="5"/>
      <c r="M286" s="5"/>
      <c r="N286" s="5"/>
      <c r="O286" s="5"/>
      <c r="P286" s="4"/>
      <c r="Q286" s="56"/>
    </row>
    <row r="287" spans="1:17" ht="20.100000000000001" customHeight="1" thickBot="1" x14ac:dyDescent="0.3">
      <c r="A287" s="4"/>
      <c r="B287" s="5"/>
      <c r="C287" s="55"/>
      <c r="D287" s="8">
        <v>42</v>
      </c>
      <c r="E287" s="104" t="s">
        <v>55</v>
      </c>
      <c r="F287" s="105"/>
      <c r="G287" s="134">
        <v>10</v>
      </c>
      <c r="H287" s="5"/>
      <c r="I287" s="5"/>
      <c r="J287" s="5"/>
      <c r="K287" s="5"/>
      <c r="L287" s="5"/>
      <c r="M287" s="5"/>
      <c r="N287" s="5"/>
      <c r="O287" s="5"/>
      <c r="P287" s="4"/>
      <c r="Q287" s="56"/>
    </row>
    <row r="288" spans="1:17" ht="20.100000000000001" customHeight="1" thickBot="1" x14ac:dyDescent="0.3">
      <c r="A288" s="4"/>
      <c r="B288" s="5"/>
      <c r="C288" s="55"/>
      <c r="D288" s="8">
        <v>43</v>
      </c>
      <c r="E288" s="104" t="s">
        <v>62</v>
      </c>
      <c r="F288" s="105"/>
      <c r="G288" s="134">
        <v>7</v>
      </c>
      <c r="H288" s="5"/>
      <c r="I288" s="5"/>
      <c r="J288" s="5"/>
      <c r="K288" s="5"/>
      <c r="L288" s="5"/>
      <c r="M288" s="5"/>
      <c r="N288" s="5"/>
      <c r="O288" s="5"/>
      <c r="P288" s="4"/>
      <c r="Q288" s="56"/>
    </row>
    <row r="289" spans="1:17" ht="20.100000000000001" customHeight="1" thickBot="1" x14ac:dyDescent="0.3">
      <c r="A289" s="4"/>
      <c r="B289" s="5"/>
      <c r="C289" s="55"/>
      <c r="D289" s="8">
        <v>44</v>
      </c>
      <c r="E289" s="104" t="s">
        <v>36</v>
      </c>
      <c r="F289" s="105"/>
      <c r="G289" s="134">
        <v>12</v>
      </c>
      <c r="H289" s="5"/>
      <c r="I289" s="5"/>
      <c r="J289" s="5"/>
      <c r="K289" s="5"/>
      <c r="L289" s="5"/>
      <c r="M289" s="5"/>
      <c r="N289" s="5"/>
      <c r="O289" s="5"/>
      <c r="P289" s="4"/>
      <c r="Q289" s="56"/>
    </row>
    <row r="290" spans="1:17" ht="20.100000000000001" customHeight="1" thickBot="1" x14ac:dyDescent="0.3">
      <c r="A290" s="4"/>
      <c r="B290" s="5"/>
      <c r="C290" s="55"/>
      <c r="D290" s="8">
        <v>45</v>
      </c>
      <c r="E290" s="104" t="s">
        <v>95</v>
      </c>
      <c r="F290" s="105"/>
      <c r="G290" s="134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6"/>
    </row>
    <row r="291" spans="1:17" ht="20.100000000000001" customHeight="1" thickBot="1" x14ac:dyDescent="0.3">
      <c r="A291" s="4"/>
      <c r="B291" s="5"/>
      <c r="C291" s="55"/>
      <c r="D291" s="8">
        <v>46</v>
      </c>
      <c r="E291" s="110" t="s">
        <v>45</v>
      </c>
      <c r="F291" s="111"/>
      <c r="G291" s="134" t="s">
        <v>91</v>
      </c>
      <c r="H291" s="5"/>
      <c r="I291" s="5"/>
      <c r="J291" s="5"/>
      <c r="K291" s="5"/>
      <c r="L291" s="5"/>
      <c r="M291" s="5"/>
      <c r="N291" s="5"/>
      <c r="O291" s="5"/>
      <c r="P291" s="4"/>
      <c r="Q291" s="56"/>
    </row>
    <row r="292" spans="1:17" ht="20.100000000000001" customHeight="1" thickBot="1" x14ac:dyDescent="0.3">
      <c r="A292" s="4"/>
      <c r="B292" s="5"/>
      <c r="C292" s="55"/>
      <c r="D292" s="8">
        <v>47</v>
      </c>
      <c r="E292" s="112" t="s">
        <v>56</v>
      </c>
      <c r="F292" s="113"/>
      <c r="G292" s="134">
        <v>5</v>
      </c>
      <c r="H292" s="5"/>
      <c r="I292" s="5"/>
      <c r="J292" s="5"/>
      <c r="K292" s="5"/>
      <c r="L292" s="5"/>
      <c r="M292" s="5"/>
      <c r="N292" s="5"/>
      <c r="O292" s="5"/>
      <c r="P292" s="4"/>
      <c r="Q292" s="56"/>
    </row>
    <row r="293" spans="1:17" ht="20.100000000000001" customHeight="1" thickBot="1" x14ac:dyDescent="0.3">
      <c r="A293" s="4"/>
      <c r="B293" s="5"/>
      <c r="C293" s="55"/>
      <c r="D293" s="8">
        <v>48</v>
      </c>
      <c r="E293" s="110" t="s">
        <v>57</v>
      </c>
      <c r="F293" s="111"/>
      <c r="G293" s="134">
        <v>3</v>
      </c>
      <c r="H293" s="5"/>
      <c r="I293" s="5"/>
      <c r="J293" s="5"/>
      <c r="K293" s="5"/>
      <c r="L293" s="5"/>
      <c r="M293" s="5"/>
      <c r="N293" s="5"/>
      <c r="O293" s="5"/>
      <c r="P293" s="4"/>
      <c r="Q293" s="56"/>
    </row>
    <row r="294" spans="1:17" ht="20.100000000000001" customHeight="1" thickBot="1" x14ac:dyDescent="0.3">
      <c r="A294" s="4"/>
      <c r="B294" s="5"/>
      <c r="C294" s="55"/>
      <c r="D294" s="8">
        <v>49</v>
      </c>
      <c r="E294" s="110" t="s">
        <v>75</v>
      </c>
      <c r="F294" s="111"/>
      <c r="G294" s="134">
        <v>37</v>
      </c>
      <c r="H294" s="5"/>
      <c r="I294" s="5"/>
      <c r="J294" s="5"/>
      <c r="K294" s="5"/>
      <c r="L294" s="5"/>
      <c r="M294" s="5"/>
      <c r="N294" s="5"/>
      <c r="O294" s="5"/>
      <c r="P294" s="4"/>
      <c r="Q294" s="56"/>
    </row>
    <row r="295" spans="1:17" ht="20.100000000000001" customHeight="1" thickBot="1" x14ac:dyDescent="0.3">
      <c r="A295" s="4"/>
      <c r="B295" s="5"/>
      <c r="C295" s="55"/>
      <c r="D295" s="8">
        <v>50</v>
      </c>
      <c r="E295" s="110" t="s">
        <v>76</v>
      </c>
      <c r="F295" s="111"/>
      <c r="G295" s="134">
        <v>2</v>
      </c>
      <c r="H295" s="5"/>
      <c r="I295" s="5"/>
      <c r="J295" s="5"/>
      <c r="K295" s="5"/>
      <c r="L295" s="5"/>
      <c r="M295" s="5"/>
      <c r="N295" s="5"/>
      <c r="O295" s="5"/>
      <c r="P295" s="4"/>
      <c r="Q295" s="56"/>
    </row>
    <row r="296" spans="1:17" ht="20.100000000000001" customHeight="1" thickBot="1" x14ac:dyDescent="0.3">
      <c r="A296" s="4"/>
      <c r="B296" s="5"/>
      <c r="C296" s="55"/>
      <c r="D296" s="8">
        <v>51</v>
      </c>
      <c r="E296" s="110" t="s">
        <v>73</v>
      </c>
      <c r="F296" s="111"/>
      <c r="G296" s="134">
        <v>2</v>
      </c>
      <c r="H296" s="5"/>
      <c r="I296" s="5"/>
      <c r="J296" s="5"/>
      <c r="K296" s="5"/>
      <c r="L296" s="5"/>
      <c r="M296" s="5"/>
      <c r="N296" s="5"/>
      <c r="O296" s="5"/>
      <c r="P296" s="4"/>
      <c r="Q296" s="56"/>
    </row>
    <row r="297" spans="1:17" ht="20.100000000000001" customHeight="1" thickBot="1" x14ac:dyDescent="0.3">
      <c r="A297" s="4"/>
      <c r="B297" s="5"/>
      <c r="C297" s="55"/>
      <c r="D297" s="8">
        <v>52</v>
      </c>
      <c r="E297" s="112" t="s">
        <v>41</v>
      </c>
      <c r="F297" s="113"/>
      <c r="G297" s="134" t="s">
        <v>91</v>
      </c>
      <c r="H297" s="5"/>
      <c r="I297" s="5"/>
      <c r="J297" s="5"/>
      <c r="K297" s="5"/>
      <c r="L297" s="5"/>
      <c r="M297" s="5"/>
      <c r="N297" s="5"/>
      <c r="O297" s="5"/>
      <c r="P297" s="4"/>
      <c r="Q297" s="56"/>
    </row>
    <row r="298" spans="1:17" ht="20.100000000000001" customHeight="1" thickBot="1" x14ac:dyDescent="0.3">
      <c r="A298" s="4"/>
      <c r="B298" s="5"/>
      <c r="C298" s="55"/>
      <c r="D298" s="8">
        <v>53</v>
      </c>
      <c r="E298" s="110" t="s">
        <v>53</v>
      </c>
      <c r="F298" s="111"/>
      <c r="G298" s="134">
        <v>9</v>
      </c>
      <c r="H298" s="5"/>
      <c r="I298" s="5"/>
      <c r="J298" s="5"/>
      <c r="K298" s="5"/>
      <c r="L298" s="5"/>
      <c r="M298" s="5"/>
      <c r="N298" s="5"/>
      <c r="O298" s="5"/>
      <c r="P298" s="4"/>
      <c r="Q298" s="56"/>
    </row>
    <row r="299" spans="1:17" ht="20.100000000000001" customHeight="1" thickBot="1" x14ac:dyDescent="0.3">
      <c r="A299" s="4"/>
      <c r="B299" s="5"/>
      <c r="C299" s="55"/>
      <c r="D299" s="8">
        <v>54</v>
      </c>
      <c r="E299" s="110" t="s">
        <v>59</v>
      </c>
      <c r="F299" s="111"/>
      <c r="G299" s="134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6"/>
    </row>
    <row r="300" spans="1:17" ht="20.100000000000001" customHeight="1" thickBot="1" x14ac:dyDescent="0.3">
      <c r="A300" s="4"/>
      <c r="B300" s="5"/>
      <c r="C300" s="55"/>
      <c r="D300" s="8">
        <v>55</v>
      </c>
      <c r="E300" s="110" t="s">
        <v>60</v>
      </c>
      <c r="F300" s="111"/>
      <c r="G300" s="134" t="s">
        <v>91</v>
      </c>
      <c r="H300" s="5"/>
      <c r="I300" s="5"/>
      <c r="J300" s="5"/>
      <c r="K300" s="5"/>
      <c r="L300" s="5"/>
      <c r="M300" s="5"/>
      <c r="N300" s="5"/>
      <c r="O300" s="5"/>
      <c r="P300" s="4"/>
      <c r="Q300" s="56"/>
    </row>
    <row r="301" spans="1:17" ht="20.100000000000001" customHeight="1" thickBot="1" x14ac:dyDescent="0.3">
      <c r="A301" s="4"/>
      <c r="B301" s="5"/>
      <c r="C301" s="55"/>
      <c r="D301" s="8">
        <v>56</v>
      </c>
      <c r="E301" s="110" t="s">
        <v>96</v>
      </c>
      <c r="F301" s="111"/>
      <c r="G301" s="134">
        <v>4</v>
      </c>
      <c r="H301" s="5"/>
      <c r="I301" s="5"/>
      <c r="J301" s="5"/>
      <c r="K301" s="5"/>
      <c r="L301" s="5"/>
      <c r="M301" s="5"/>
      <c r="N301" s="5"/>
      <c r="O301" s="5"/>
      <c r="P301" s="4"/>
      <c r="Q301" s="56"/>
    </row>
    <row r="302" spans="1:17" ht="20.100000000000001" customHeight="1" thickBot="1" x14ac:dyDescent="0.3">
      <c r="A302" s="4"/>
      <c r="B302" s="5"/>
      <c r="C302" s="55"/>
      <c r="D302" s="8">
        <v>57</v>
      </c>
      <c r="E302" s="110" t="s">
        <v>90</v>
      </c>
      <c r="F302" s="111"/>
      <c r="G302" s="134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6"/>
    </row>
    <row r="303" spans="1:17" ht="20.100000000000001" customHeight="1" thickBot="1" x14ac:dyDescent="0.3">
      <c r="A303" s="4"/>
      <c r="B303" s="5"/>
      <c r="C303" s="6"/>
      <c r="D303" s="8">
        <v>58</v>
      </c>
      <c r="E303" s="110" t="s">
        <v>64</v>
      </c>
      <c r="F303" s="111"/>
      <c r="G303" s="134">
        <v>24</v>
      </c>
      <c r="H303" s="5"/>
      <c r="I303" s="5"/>
      <c r="J303" s="5"/>
      <c r="K303" s="5"/>
      <c r="L303" s="5"/>
      <c r="M303" s="5"/>
      <c r="N303" s="5"/>
      <c r="O303" s="5"/>
      <c r="P303" s="4"/>
      <c r="Q303" s="56"/>
    </row>
    <row r="304" spans="1:17" ht="20.100000000000001" customHeight="1" thickBot="1" x14ac:dyDescent="0.3">
      <c r="A304" s="4"/>
      <c r="B304" s="5"/>
      <c r="C304" s="55"/>
      <c r="D304" s="57">
        <v>59</v>
      </c>
      <c r="E304" s="110" t="s">
        <v>65</v>
      </c>
      <c r="F304" s="111"/>
      <c r="G304" s="134">
        <v>118</v>
      </c>
      <c r="H304" s="5"/>
      <c r="I304" s="5"/>
      <c r="J304" s="5"/>
      <c r="K304" s="5"/>
      <c r="L304" s="5"/>
      <c r="M304" s="5"/>
      <c r="N304" s="5"/>
      <c r="O304" s="5"/>
      <c r="P304" s="4"/>
      <c r="Q304" s="56"/>
    </row>
    <row r="305" spans="1:17" ht="20.100000000000001" customHeight="1" thickBot="1" x14ac:dyDescent="0.3">
      <c r="A305" s="4"/>
      <c r="B305" s="5"/>
      <c r="C305" s="55"/>
      <c r="D305" s="8">
        <v>60</v>
      </c>
      <c r="E305" s="110" t="s">
        <v>39</v>
      </c>
      <c r="F305" s="111"/>
      <c r="G305" s="134">
        <v>18</v>
      </c>
      <c r="H305" s="5"/>
      <c r="I305" s="5"/>
      <c r="J305" s="5"/>
      <c r="K305" s="5"/>
      <c r="L305" s="5"/>
      <c r="M305" s="5"/>
      <c r="N305" s="5"/>
      <c r="O305" s="5"/>
      <c r="P305" s="4"/>
      <c r="Q305" s="56"/>
    </row>
    <row r="306" spans="1:17" ht="20.100000000000001" customHeight="1" thickBot="1" x14ac:dyDescent="0.3">
      <c r="A306" s="4"/>
      <c r="B306" s="5"/>
      <c r="C306" s="55"/>
      <c r="D306" s="8">
        <v>61</v>
      </c>
      <c r="E306" s="110" t="s">
        <v>74</v>
      </c>
      <c r="F306" s="111"/>
      <c r="G306" s="134" t="s">
        <v>91</v>
      </c>
      <c r="H306" s="5"/>
      <c r="I306" s="5"/>
      <c r="J306" s="5"/>
      <c r="K306" s="5"/>
      <c r="L306" s="5"/>
      <c r="M306" s="5"/>
      <c r="N306" s="5"/>
      <c r="O306" s="5"/>
      <c r="P306" s="4"/>
      <c r="Q306" s="56"/>
    </row>
    <row r="307" spans="1:17" ht="20.100000000000001" customHeight="1" thickBot="1" x14ac:dyDescent="0.3">
      <c r="A307" s="4"/>
      <c r="B307" s="5"/>
      <c r="C307" s="55"/>
      <c r="D307" s="8">
        <v>62</v>
      </c>
      <c r="E307" s="110" t="s">
        <v>85</v>
      </c>
      <c r="F307" s="111"/>
      <c r="G307" s="134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6"/>
    </row>
    <row r="308" spans="1:17" ht="15.75" customHeight="1" thickBot="1" x14ac:dyDescent="0.3">
      <c r="A308" s="4"/>
      <c r="B308" s="5"/>
      <c r="C308" s="6"/>
      <c r="D308" s="6"/>
      <c r="E308" s="108" t="s">
        <v>6</v>
      </c>
      <c r="F308" s="109"/>
      <c r="G308" s="71">
        <f>SUM(G246:G307)</f>
        <v>856</v>
      </c>
      <c r="H308" s="5"/>
      <c r="I308" s="5"/>
      <c r="J308" s="5"/>
      <c r="K308" s="5"/>
      <c r="L308" s="5"/>
      <c r="M308" s="5"/>
      <c r="N308" s="5"/>
      <c r="O308" s="5"/>
      <c r="P308" s="4"/>
      <c r="Q308" s="56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6"/>
    </row>
    <row r="310" spans="1:17" ht="15.75" customHeight="1" x14ac:dyDescent="0.25">
      <c r="A310" s="4"/>
      <c r="B310" s="5"/>
      <c r="C310" s="5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6"/>
    </row>
    <row r="311" spans="1:17" ht="15.75" customHeight="1" x14ac:dyDescent="0.25">
      <c r="A311" s="4"/>
      <c r="B311" s="5"/>
      <c r="C311" s="5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6"/>
    </row>
    <row r="312" spans="1:17" ht="15.75" customHeight="1" x14ac:dyDescent="0.25">
      <c r="A312" s="4"/>
      <c r="B312" s="5"/>
      <c r="C312" s="5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6"/>
    </row>
    <row r="313" spans="1:17" ht="15.75" customHeight="1" x14ac:dyDescent="0.25">
      <c r="A313" s="4"/>
      <c r="B313" s="5"/>
      <c r="C313" s="5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6"/>
    </row>
    <row r="314" spans="1:17" ht="15.75" customHeight="1" x14ac:dyDescent="0.25">
      <c r="A314" s="4"/>
      <c r="B314" s="5"/>
      <c r="C314" s="5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6"/>
    </row>
    <row r="315" spans="1:17" ht="15.75" customHeight="1" x14ac:dyDescent="0.25">
      <c r="A315" s="4"/>
      <c r="B315" s="5"/>
      <c r="C315" s="55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6"/>
    </row>
    <row r="316" spans="1:17" ht="15.75" x14ac:dyDescent="0.25">
      <c r="A316" s="4"/>
      <c r="B316" s="5"/>
      <c r="C316" s="54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2"/>
      <c r="Q320" s="73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6"/>
    </row>
    <row r="348" spans="1:17" ht="15.75" x14ac:dyDescent="0.25">
      <c r="A348" s="5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6"/>
    </row>
    <row r="349" spans="1:17" ht="15.75" x14ac:dyDescent="0.25">
      <c r="A349" s="5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6"/>
    </row>
    <row r="350" spans="1:17" ht="15.75" x14ac:dyDescent="0.25">
      <c r="A350" s="5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6"/>
    </row>
    <row r="351" spans="1:17" ht="15.75" x14ac:dyDescent="0.25">
      <c r="A351" s="5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6"/>
    </row>
    <row r="352" spans="1:17" ht="15.75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2021-01-21T18:20:20Z</dcterms:modified>
</cp:coreProperties>
</file>