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4to trimetres presupuestal\INFORMACION CONTABLE DICIEMBRE\"/>
    </mc:Choice>
  </mc:AlternateContent>
  <bookViews>
    <workbookView xWindow="-285" yWindow="90" windowWidth="20505" windowHeight="3930"/>
  </bookViews>
  <sheets>
    <sheet name="Zapopan (2)" sheetId="5" r:id="rId1"/>
  </sheets>
  <definedNames>
    <definedName name="_xlnm.Print_Area" localSheetId="0">'Zapopan (2)'!$C$1:$K$48</definedName>
  </definedNames>
  <calcPr calcId="15251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<sst xmlns="http://schemas.openxmlformats.org/spreadsheetml/2006/main" count="33" uniqueCount="33">
  <si>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</si>
  <si>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</si>
  <si>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</si>
  <si>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</si>
  <si>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</si>
  <si>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</si>
  <si>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</si>
  <si>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</si>
  <si>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</si>
  <si>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</si>
  <si>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</si>
  <si>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</si>
  <si>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</si>
  <si>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</si>
  <si>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</si>
  <si>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</si>
  <si>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</si>
  <si>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</si>
  <si>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</si>
  <si>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</si>
  <si>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</si>
  <si>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</si>
  <si>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</si>
  <si>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</si>
  <si>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</si>
  <si>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</si>
  <si>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</si>
  <si>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</si>
  <si>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</si>
  <si>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</si>
  <si>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</si>
  <si>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</si>
  <si>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Diciembre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</si>
</sst>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9525</xdr:rowOff>
    </xdr:from>
    <xdr:to>
      <xdr:col>5</xdr:col>
      <xdr:colOff>57151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9525"/>
          <a:ext cx="27432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G32" sqref="G32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1577703744.95</v>
      </c>
      <c r="G14" s="18">
        <f t="shared" ref="G14:H14" si="0">SUM(G16:G22)</f>
        <v>16977008067.789999</v>
      </c>
      <c r="H14" s="18">
        <f t="shared" si="0"/>
        <v>17629098106.630001</v>
      </c>
      <c r="I14" s="26">
        <f>SUM(F14+G14-H14)</f>
        <v>925613706.1099968</v>
      </c>
      <c r="J14" s="67">
        <f>SUM(I14-F14)</f>
        <v>-652090038.84000325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1300185041.5999999</v>
      </c>
      <c r="G16" s="22">
        <v>16201238798.129999</v>
      </c>
      <c r="H16" s="22">
        <v>16844153534.049999</v>
      </c>
      <c r="I16" s="27">
        <f>SUM(F16+G16-H16)</f>
        <v>657270305.68000031</v>
      </c>
      <c r="J16" s="51">
        <f t="shared" ref="J16:J22" si="1">SUM(I16-F16)</f>
        <v>-642914735.9199996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251965236.44</v>
      </c>
      <c r="G17" s="22">
        <v>773978493.57000005</v>
      </c>
      <c r="H17" s="22">
        <v>784925590.24000001</v>
      </c>
      <c r="I17" s="27">
        <f>SUM(F17+G17-H17)</f>
        <v>241018139.76999998</v>
      </c>
      <c r="J17" s="51">
        <f t="shared" si="1"/>
        <v>-10947096.670000017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25553466.91</v>
      </c>
      <c r="G18" s="22">
        <v>1790776.09</v>
      </c>
      <c r="H18" s="22">
        <v>18982.34</v>
      </c>
      <c r="I18" s="27">
        <f t="shared" ref="I18:I22" si="2">SUM(F18+G18-H18)</f>
        <v>27325260.66</v>
      </c>
      <c r="J18" s="27">
        <f t="shared" si="1"/>
        <v>1771793.75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39815701613.589607</v>
      </c>
      <c r="G24" s="21">
        <f>SUM(G26:G34)</f>
        <v>554580435.55999994</v>
      </c>
      <c r="H24" s="21">
        <f t="shared" ref="H24" si="3">SUM(H26:H34)</f>
        <v>561218384.31999993</v>
      </c>
      <c r="I24" s="21">
        <f>SUM(F24+G24-H24)</f>
        <v>39809063664.829605</v>
      </c>
      <c r="J24" s="28">
        <f>SUM(I24-F24)</f>
        <v>-6637948.7600021362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95189508.349999994</v>
      </c>
      <c r="G26" s="22">
        <v>78043748.5</v>
      </c>
      <c r="H26" s="22">
        <v>121909536.84999999</v>
      </c>
      <c r="I26" s="29">
        <f t="shared" ref="I26:I34" si="4">SUM(F26+G26-H26)</f>
        <v>51323720</v>
      </c>
      <c r="J26" s="29">
        <f t="shared" ref="J26:J34" si="5">SUM(I26-F26)</f>
        <v>-43865788.349999994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18792.05</v>
      </c>
      <c r="H27" s="22">
        <v>284674.63</v>
      </c>
      <c r="I27" s="29">
        <f t="shared" si="4"/>
        <v>22979.149999999965</v>
      </c>
      <c r="J27" s="29">
        <f t="shared" si="5"/>
        <v>-265882.58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38318032481.875</v>
      </c>
      <c r="G28" s="22">
        <v>431221558.01999998</v>
      </c>
      <c r="H28" s="22">
        <v>427859698.81999999</v>
      </c>
      <c r="I28" s="29">
        <f t="shared" si="4"/>
        <v>38321394341.074997</v>
      </c>
      <c r="J28" s="29">
        <f t="shared" si="5"/>
        <v>3361859.1999969482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1735662604.072</v>
      </c>
      <c r="G29" s="22">
        <v>45296336.990000002</v>
      </c>
      <c r="H29" s="22">
        <v>0</v>
      </c>
      <c r="I29" s="29">
        <f t="shared" si="4"/>
        <v>1780958941.062</v>
      </c>
      <c r="J29" s="29">
        <f t="shared" si="5"/>
        <v>45296336.99000001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136099960.91</v>
      </c>
      <c r="G30" s="22">
        <v>0</v>
      </c>
      <c r="H30" s="22">
        <v>0</v>
      </c>
      <c r="I30" s="29">
        <f t="shared" si="4"/>
        <v>136099960.91</v>
      </c>
      <c r="J30" s="29">
        <f t="shared" si="5"/>
        <v>0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-469571803.34739995</v>
      </c>
      <c r="G31" s="22">
        <v>0</v>
      </c>
      <c r="H31" s="22">
        <v>11164474.02</v>
      </c>
      <c r="I31" s="29">
        <f t="shared" si="4"/>
        <v>-480736277.36739993</v>
      </c>
      <c r="J31" s="29">
        <f t="shared" si="5"/>
        <v>-11164474.019999981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41393405358.539604</v>
      </c>
      <c r="G36" s="61">
        <f>SUM(G14+G24)</f>
        <v>17531588503.349998</v>
      </c>
      <c r="H36" s="61">
        <f>SUM(H14+H24)</f>
        <v>18190316490.950001</v>
      </c>
      <c r="I36" s="62">
        <f>SUM(F36+G36-H36)</f>
        <v>40734677370.939606</v>
      </c>
      <c r="J36" s="63">
        <f>SUM(I36-F36)</f>
        <v>-658727987.59999847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2018-08-01T20:35:31Z</cp:lastPrinted>
  <dcterms:created xsi:type="dcterms:W3CDTF">2014-09-04T18:46:51Z</dcterms:created>
  <dcterms:modified xsi:type="dcterms:W3CDTF">2021-02-15T04:25:46Z</dcterms:modified>
</cp:coreProperties>
</file>