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bookViews>
    <workbookView xWindow="0" yWindow="0" windowWidth="20490" windowHeight="7755"/>
  </bookViews>
  <sheets>
    <sheet name="Participaciones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2" i="2" l="1"/>
  <c r="O13" i="2"/>
  <c r="O14" i="2"/>
  <c r="O15" i="2"/>
  <c r="O16" i="2"/>
  <c r="O17" i="2"/>
  <c r="O18" i="2"/>
  <c r="O19" i="2"/>
  <c r="O20" i="2"/>
  <c r="O21" i="2"/>
  <c r="O22" i="2"/>
  <c r="O11" i="2"/>
  <c r="O9" i="2"/>
  <c r="M19" i="2"/>
  <c r="M15" i="2"/>
  <c r="M11" i="2"/>
  <c r="E22" i="2" l="1"/>
  <c r="G22" i="2" s="1"/>
  <c r="I22" i="2" s="1"/>
  <c r="K19" i="2"/>
  <c r="I19" i="2"/>
  <c r="G19" i="2"/>
  <c r="E19" i="2"/>
  <c r="C19" i="2"/>
  <c r="K15" i="2"/>
  <c r="I15" i="2"/>
  <c r="G15" i="2"/>
  <c r="E15" i="2"/>
  <c r="C15" i="2"/>
  <c r="K11" i="2"/>
  <c r="I11" i="2"/>
  <c r="G11" i="2"/>
  <c r="E11" i="2"/>
  <c r="C11" i="2"/>
  <c r="E9" i="2" l="1"/>
  <c r="E7" i="2" s="1"/>
  <c r="I9" i="2"/>
  <c r="G9" i="2"/>
  <c r="G7" i="2" s="1"/>
  <c r="C9" i="2"/>
  <c r="C7" i="2" s="1"/>
  <c r="I7" i="2"/>
  <c r="K9" i="2"/>
  <c r="K7" i="2" s="1"/>
  <c r="O7" i="2" s="1"/>
  <c r="K22" i="2"/>
  <c r="M22" i="2" l="1"/>
</calcChain>
</file>

<file path=xl/sharedStrings.xml><?xml version="1.0" encoding="utf-8"?>
<sst xmlns="http://schemas.openxmlformats.org/spreadsheetml/2006/main" count="26" uniqueCount="26">
  <si>
    <t>GOBIERNO DE ZAPOPAN</t>
  </si>
  <si>
    <t>TESORERÍA MUNICIPAL</t>
  </si>
  <si>
    <t>DIRECCIÓN DE INGRESOS</t>
  </si>
  <si>
    <t>CONCEPTO</t>
  </si>
  <si>
    <t>PRESUPUESTO                    LEY 2016</t>
  </si>
  <si>
    <t>PRESUPUESTO                   LEY 2017</t>
  </si>
  <si>
    <t>A</t>
  </si>
  <si>
    <t>B</t>
  </si>
  <si>
    <t>PARTICIPACIONES, APORTACIONES, TRANSFERENCIAS, ASIGNACIONES, SUBSIDIOS Y OTRAS AYUDAS</t>
  </si>
  <si>
    <t>PARTICIPACIONES Y APORTACIONES</t>
  </si>
  <si>
    <t xml:space="preserve">Participaciones </t>
  </si>
  <si>
    <t>Federales</t>
  </si>
  <si>
    <t>Estatales</t>
  </si>
  <si>
    <t>Aportaciones</t>
  </si>
  <si>
    <t>Fondo de Aportaciones para Infraestructura Social Municipal</t>
  </si>
  <si>
    <t>Fondo de Aportaciones para el Fortalecimiento de los municipios</t>
  </si>
  <si>
    <t>Convenios</t>
  </si>
  <si>
    <t>Ingresos del programa SUBSEMUN</t>
  </si>
  <si>
    <t>Ingresos del programa FORTASEG</t>
  </si>
  <si>
    <t>Ingresos del programa HABITAT</t>
  </si>
  <si>
    <t>PRESUPUESTO                   LEY 2018</t>
  </si>
  <si>
    <t>PRESUPUESTO                   LEY 2019</t>
  </si>
  <si>
    <t>PRESUPUESTO                   LEY 2020</t>
  </si>
  <si>
    <t>PRESUPUESTO DE INICIATIVA LEY DE INGRESOS 2021</t>
  </si>
  <si>
    <t>PRESUPUESTO                   LEY 2021</t>
  </si>
  <si>
    <t>DIFERENCIA 2021 /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</si>
</sst>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#,##0.00;[Black]\(#,##0.0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i/>
      <sz val="14"/>
      <color rgb="FF7030A0"/>
      <name val="Century Gothic"/>
      <family val="2"/>
    </font>
    <font>
      <b/>
      <sz val="8"/>
      <color theme="0"/>
      <name val="Century Gothic"/>
      <family val="2"/>
    </font>
    <font>
      <sz val="8"/>
      <color theme="0"/>
      <name val="Century Gothic"/>
      <family val="2"/>
    </font>
    <font>
      <sz val="8"/>
      <color rgb="FF7030A0"/>
      <name val="Century Gothic"/>
      <family val="2"/>
    </font>
    <font>
      <b/>
      <sz val="8"/>
      <color rgb="FF000000"/>
      <name val="Century Gothic"/>
      <family val="2"/>
    </font>
    <font>
      <b/>
      <sz val="8"/>
      <color theme="1"/>
      <name val="Century Gothic"/>
      <family val="2"/>
    </font>
    <font>
      <b/>
      <u/>
      <sz val="8"/>
      <color theme="0"/>
      <name val="Century Gothic"/>
      <family val="2"/>
    </font>
    <font>
      <b/>
      <i/>
      <sz val="8"/>
      <color theme="1"/>
      <name val="Century Gothic"/>
      <family val="2"/>
    </font>
    <font>
      <b/>
      <i/>
      <sz val="8"/>
      <color theme="0"/>
      <name val="Century Gothic"/>
      <family val="2"/>
    </font>
    <font>
      <sz val="8"/>
      <color theme="1"/>
      <name val="Century Gothic"/>
      <family val="2"/>
    </font>
    <font>
      <sz val="8"/>
      <color rgb="FF000000"/>
      <name val="Century Gothic"/>
      <family val="2"/>
    </font>
    <font>
      <sz val="8"/>
      <color rgb="FFFF0000"/>
      <name val="Century Gothic"/>
      <family val="2"/>
    </font>
    <font>
      <b/>
      <i/>
      <sz val="8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64" fontId="5" fillId="4" borderId="0" xfId="1" applyNumberFormat="1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5" fillId="0" borderId="2" xfId="1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4" borderId="0" xfId="0" applyFont="1" applyFill="1" applyBorder="1" applyAlignment="1">
      <alignment horizontal="center" vertical="center" wrapText="1"/>
    </xf>
    <xf numFmtId="44" fontId="7" fillId="4" borderId="0" xfId="2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justify" vertical="center" wrapText="1"/>
    </xf>
    <xf numFmtId="165" fontId="12" fillId="4" borderId="4" xfId="2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44" fontId="7" fillId="0" borderId="0" xfId="2" applyFont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44" fontId="9" fillId="2" borderId="0" xfId="2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44" fontId="7" fillId="3" borderId="0" xfId="2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justify" vertical="center" wrapText="1"/>
    </xf>
    <xf numFmtId="44" fontId="15" fillId="4" borderId="9" xfId="2" applyFont="1" applyFill="1" applyBorder="1" applyAlignment="1">
      <alignment horizontal="center" vertical="center" wrapText="1"/>
    </xf>
    <xf numFmtId="164" fontId="5" fillId="4" borderId="9" xfId="1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justify" vertical="center" wrapText="1"/>
    </xf>
    <xf numFmtId="44" fontId="13" fillId="4" borderId="9" xfId="2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44" fontId="14" fillId="4" borderId="9" xfId="2" applyFont="1" applyFill="1" applyBorder="1" applyAlignment="1">
      <alignment horizontal="center" vertical="center" wrapText="1"/>
    </xf>
    <xf numFmtId="44" fontId="7" fillId="4" borderId="9" xfId="2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44" fontId="15" fillId="4" borderId="10" xfId="2" applyFont="1" applyFill="1" applyBorder="1" applyAlignment="1">
      <alignment horizontal="center" vertical="center" wrapText="1"/>
    </xf>
    <xf numFmtId="44" fontId="13" fillId="4" borderId="10" xfId="2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/>
    </xf>
    <xf numFmtId="44" fontId="7" fillId="4" borderId="10" xfId="2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44" fontId="9" fillId="0" borderId="0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4" fontId="7" fillId="0" borderId="0" xfId="2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314324</xdr:rowOff>
    </xdr:from>
    <xdr:to>
      <xdr:col>0</xdr:col>
      <xdr:colOff>1323975</xdr:colOff>
      <xdr:row>2</xdr:row>
      <xdr:rowOff>180974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314324"/>
          <a:ext cx="7429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1057275</xdr:colOff>
      <xdr:row>0</xdr:row>
      <xdr:rowOff>266700</xdr:rowOff>
    </xdr:from>
    <xdr:to>
      <xdr:col>12</xdr:col>
      <xdr:colOff>581025</xdr:colOff>
      <xdr:row>2</xdr:row>
      <xdr:rowOff>161925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96300" y="266700"/>
          <a:ext cx="7429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A5" sqref="A5"/>
    </sheetView>
  </sheetViews>
  <sheetFormatPr baseColWidth="10" defaultRowHeight="15" x14ac:dyDescent="0.25"/>
  <cols>
    <col min="1" max="1" width="20" customWidth="1"/>
    <col min="2" max="2" width="2" customWidth="1"/>
    <col min="3" max="3" width="22.140625" customWidth="1"/>
    <col min="4" max="4" width="1.85546875" customWidth="1"/>
    <col min="5" max="5" width="20.85546875" customWidth="1"/>
    <col min="6" max="6" width="2.140625" customWidth="1"/>
    <col min="7" max="7" width="21.7109375" customWidth="1"/>
    <col min="8" max="8" width="1.42578125" customWidth="1"/>
    <col min="9" max="9" width="17.5703125" customWidth="1"/>
    <col min="10" max="10" width="1.85546875" customWidth="1"/>
    <col min="11" max="11" width="16.7109375" customWidth="1"/>
    <col min="12" max="12" width="1.5703125" customWidth="1"/>
    <col min="13" max="13" width="16.7109375" customWidth="1"/>
    <col min="14" max="14" width="1.5703125" style="50" customWidth="1"/>
    <col min="15" max="15" width="17.85546875" customWidth="1"/>
  </cols>
  <sheetData>
    <row r="1" spans="1:15" ht="26.25" customHeight="1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</row>
    <row r="2" spans="1:15" ht="25.5" customHeight="1" x14ac:dyDescent="0.2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1:15" ht="24" customHeight="1" x14ac:dyDescent="0.25">
      <c r="A3" s="37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5" ht="25.5" customHeight="1" x14ac:dyDescent="0.25">
      <c r="A4" s="40" t="s">
        <v>23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8"/>
      <c r="O4" s="42"/>
    </row>
    <row r="5" spans="1:15" ht="25.5" x14ac:dyDescent="0.25">
      <c r="A5" s="1" t="s">
        <v>3</v>
      </c>
      <c r="B5" s="5"/>
      <c r="C5" s="6" t="s">
        <v>4</v>
      </c>
      <c r="D5" s="7"/>
      <c r="E5" s="6" t="s">
        <v>5</v>
      </c>
      <c r="F5" s="8"/>
      <c r="G5" s="6" t="s">
        <v>20</v>
      </c>
      <c r="H5" s="8"/>
      <c r="I5" s="6" t="s">
        <v>21</v>
      </c>
      <c r="J5" s="8"/>
      <c r="K5" s="6" t="s">
        <v>22</v>
      </c>
      <c r="L5" s="8"/>
      <c r="M5" s="6" t="s">
        <v>24</v>
      </c>
      <c r="N5" s="49"/>
      <c r="O5" s="4" t="s">
        <v>25</v>
      </c>
    </row>
    <row r="7" spans="1:15" ht="76.5" x14ac:dyDescent="0.25">
      <c r="A7" s="14" t="s">
        <v>8</v>
      </c>
      <c r="B7" s="9" t="s">
        <v>6</v>
      </c>
      <c r="C7" s="18">
        <f>+C9+C24</f>
        <v>2590310714.02</v>
      </c>
      <c r="D7" s="2">
        <v>1.03</v>
      </c>
      <c r="E7" s="18">
        <f>+E9+E24</f>
        <v>2728524963</v>
      </c>
      <c r="F7" s="3"/>
      <c r="G7" s="18">
        <f>+G9+G24</f>
        <v>3835062331.9968405</v>
      </c>
      <c r="H7" s="3"/>
      <c r="I7" s="18">
        <f>+I9+I24</f>
        <v>3973007076</v>
      </c>
      <c r="J7" s="3"/>
      <c r="K7" s="18">
        <f>+K9+K24</f>
        <v>4131927358</v>
      </c>
      <c r="L7" s="3"/>
      <c r="M7" s="18">
        <v>4110495751</v>
      </c>
      <c r="N7" s="51"/>
      <c r="O7" s="18">
        <f>+K7-M7</f>
        <v>21431607</v>
      </c>
    </row>
    <row r="8" spans="1:15" ht="9" customHeight="1" x14ac:dyDescent="0.25">
      <c r="A8" s="15"/>
      <c r="B8" s="12"/>
      <c r="C8" s="16"/>
      <c r="D8" s="2"/>
      <c r="E8" s="16"/>
      <c r="F8" s="3"/>
      <c r="G8" s="16"/>
      <c r="H8" s="3"/>
      <c r="I8" s="16"/>
      <c r="J8" s="3"/>
      <c r="K8" s="16"/>
      <c r="L8" s="3"/>
      <c r="M8" s="3"/>
      <c r="N8" s="52"/>
      <c r="O8" s="13"/>
    </row>
    <row r="9" spans="1:15" ht="25.5" x14ac:dyDescent="0.25">
      <c r="A9" s="19" t="s">
        <v>9</v>
      </c>
      <c r="B9" s="17" t="s">
        <v>7</v>
      </c>
      <c r="C9" s="20">
        <f>+C11+C15+C19</f>
        <v>2590310714.02</v>
      </c>
      <c r="D9" s="2">
        <v>1.03</v>
      </c>
      <c r="E9" s="20">
        <f>+E11+E15+E19</f>
        <v>2728524963</v>
      </c>
      <c r="F9" s="3"/>
      <c r="G9" s="20">
        <f>+G11+G15+G19</f>
        <v>3835062331.9968405</v>
      </c>
      <c r="H9" s="3"/>
      <c r="I9" s="20">
        <f>+I11+I15+I19</f>
        <v>3973007076</v>
      </c>
      <c r="J9" s="3"/>
      <c r="K9" s="20">
        <f>+K11+K15+K19</f>
        <v>4131927358</v>
      </c>
      <c r="L9" s="3"/>
      <c r="M9" s="20">
        <v>4110495751</v>
      </c>
      <c r="N9" s="53"/>
      <c r="O9" s="20">
        <f>+K9-M9</f>
        <v>21431607</v>
      </c>
    </row>
    <row r="10" spans="1:15" x14ac:dyDescent="0.25">
      <c r="A10" s="11"/>
      <c r="B10" s="12"/>
      <c r="C10" s="10"/>
      <c r="D10" s="2"/>
      <c r="E10" s="10"/>
      <c r="F10" s="3"/>
      <c r="G10" s="10"/>
      <c r="H10" s="3"/>
      <c r="I10" s="10"/>
      <c r="J10" s="3"/>
      <c r="K10" s="10"/>
      <c r="L10" s="3"/>
      <c r="M10" s="3"/>
      <c r="N10" s="52"/>
      <c r="O10" s="13"/>
    </row>
    <row r="11" spans="1:15" x14ac:dyDescent="0.25">
      <c r="A11" s="21" t="s">
        <v>10</v>
      </c>
      <c r="B11" s="22"/>
      <c r="C11" s="23">
        <f>SUM(C12:C13)</f>
        <v>1753254440.4300001</v>
      </c>
      <c r="D11" s="24">
        <v>1.03</v>
      </c>
      <c r="E11" s="23">
        <f>+E12+E13</f>
        <v>1856618536</v>
      </c>
      <c r="F11" s="25"/>
      <c r="G11" s="23">
        <f>+G12+G13</f>
        <v>2969315416.9968405</v>
      </c>
      <c r="H11" s="25"/>
      <c r="I11" s="23">
        <f>+I12+I13</f>
        <v>3008648813</v>
      </c>
      <c r="J11" s="25"/>
      <c r="K11" s="23">
        <f>+K12+K13</f>
        <v>3128994765</v>
      </c>
      <c r="L11" s="25"/>
      <c r="M11" s="43">
        <f>+M12+M13</f>
        <v>3147058003</v>
      </c>
      <c r="N11" s="25"/>
      <c r="O11" s="23">
        <f>+K11-M11</f>
        <v>-18063238</v>
      </c>
    </row>
    <row r="12" spans="1:15" x14ac:dyDescent="0.25">
      <c r="A12" s="26" t="s">
        <v>11</v>
      </c>
      <c r="B12" s="27"/>
      <c r="C12" s="28">
        <v>1480221534.9300001</v>
      </c>
      <c r="D12" s="24">
        <v>1.03</v>
      </c>
      <c r="E12" s="28">
        <v>1557753623</v>
      </c>
      <c r="F12" s="25"/>
      <c r="G12" s="28">
        <v>2358182946.1404438</v>
      </c>
      <c r="H12" s="25"/>
      <c r="I12" s="28">
        <v>2465525258</v>
      </c>
      <c r="J12" s="25"/>
      <c r="K12" s="28">
        <v>2648828752</v>
      </c>
      <c r="L12" s="25"/>
      <c r="M12" s="44">
        <v>2627271747</v>
      </c>
      <c r="N12" s="25"/>
      <c r="O12" s="28">
        <f t="shared" ref="O12:O22" si="0">+K12-M12</f>
        <v>21557005</v>
      </c>
    </row>
    <row r="13" spans="1:15" x14ac:dyDescent="0.25">
      <c r="A13" s="26" t="s">
        <v>12</v>
      </c>
      <c r="B13" s="27"/>
      <c r="C13" s="28">
        <v>273032905.5</v>
      </c>
      <c r="D13" s="24">
        <v>1.03</v>
      </c>
      <c r="E13" s="28">
        <v>298864913</v>
      </c>
      <c r="F13" s="25"/>
      <c r="G13" s="28">
        <v>611132470.85639656</v>
      </c>
      <c r="H13" s="25"/>
      <c r="I13" s="28">
        <v>543123555</v>
      </c>
      <c r="J13" s="25"/>
      <c r="K13" s="28">
        <v>480166013</v>
      </c>
      <c r="L13" s="25"/>
      <c r="M13" s="44">
        <v>519786256</v>
      </c>
      <c r="N13" s="25"/>
      <c r="O13" s="28">
        <f t="shared" si="0"/>
        <v>-39620243</v>
      </c>
    </row>
    <row r="14" spans="1:15" x14ac:dyDescent="0.25">
      <c r="A14" s="29"/>
      <c r="B14" s="30"/>
      <c r="C14" s="29"/>
      <c r="D14" s="24"/>
      <c r="E14" s="29"/>
      <c r="F14" s="25"/>
      <c r="G14" s="29"/>
      <c r="H14" s="25"/>
      <c r="I14" s="29"/>
      <c r="J14" s="25"/>
      <c r="K14" s="29"/>
      <c r="L14" s="25"/>
      <c r="M14" s="45"/>
      <c r="N14" s="25"/>
      <c r="O14" s="29">
        <f t="shared" si="0"/>
        <v>0</v>
      </c>
    </row>
    <row r="15" spans="1:15" x14ac:dyDescent="0.25">
      <c r="A15" s="21" t="s">
        <v>13</v>
      </c>
      <c r="B15" s="22"/>
      <c r="C15" s="23">
        <f>+C16+C17</f>
        <v>737817959.84000003</v>
      </c>
      <c r="D15" s="24">
        <v>1.03</v>
      </c>
      <c r="E15" s="23">
        <f>+E16+E17</f>
        <v>769690964</v>
      </c>
      <c r="F15" s="25"/>
      <c r="G15" s="23">
        <f>+G16+G17</f>
        <v>865746915</v>
      </c>
      <c r="H15" s="25"/>
      <c r="I15" s="23">
        <f>+I16+I17</f>
        <v>964358262.99999976</v>
      </c>
      <c r="J15" s="25"/>
      <c r="K15" s="23">
        <f>+K16+K17</f>
        <v>1002932593</v>
      </c>
      <c r="L15" s="25"/>
      <c r="M15" s="43">
        <f>+M16+M17</f>
        <v>963437748</v>
      </c>
      <c r="N15" s="25"/>
      <c r="O15" s="23">
        <f t="shared" si="0"/>
        <v>39494845</v>
      </c>
    </row>
    <row r="16" spans="1:15" ht="40.5" x14ac:dyDescent="0.25">
      <c r="A16" s="26" t="s">
        <v>14</v>
      </c>
      <c r="B16" s="27"/>
      <c r="C16" s="28">
        <v>61438863.200000003</v>
      </c>
      <c r="D16" s="24">
        <v>1.03</v>
      </c>
      <c r="E16" s="28">
        <v>63658546</v>
      </c>
      <c r="F16" s="25"/>
      <c r="G16" s="28">
        <v>73861861</v>
      </c>
      <c r="H16" s="25"/>
      <c r="I16" s="28">
        <v>83824129</v>
      </c>
      <c r="J16" s="25"/>
      <c r="K16" s="28">
        <v>87177093.999999985</v>
      </c>
      <c r="L16" s="25"/>
      <c r="M16" s="44">
        <v>98765053</v>
      </c>
      <c r="N16" s="25"/>
      <c r="O16" s="28">
        <f t="shared" si="0"/>
        <v>-11587959.000000015</v>
      </c>
    </row>
    <row r="17" spans="1:15" ht="40.5" x14ac:dyDescent="0.25">
      <c r="A17" s="26" t="s">
        <v>15</v>
      </c>
      <c r="B17" s="27"/>
      <c r="C17" s="28">
        <v>676379096.63999999</v>
      </c>
      <c r="D17" s="24">
        <v>1.03</v>
      </c>
      <c r="E17" s="28">
        <v>706032418</v>
      </c>
      <c r="F17" s="25"/>
      <c r="G17" s="28">
        <v>791885054</v>
      </c>
      <c r="H17" s="25"/>
      <c r="I17" s="28">
        <v>880534133.99999976</v>
      </c>
      <c r="J17" s="25"/>
      <c r="K17" s="28">
        <v>915755499</v>
      </c>
      <c r="L17" s="25"/>
      <c r="M17" s="44">
        <v>864672695</v>
      </c>
      <c r="N17" s="25"/>
      <c r="O17" s="28">
        <f t="shared" si="0"/>
        <v>51082804</v>
      </c>
    </row>
    <row r="18" spans="1:15" x14ac:dyDescent="0.25">
      <c r="A18" s="26"/>
      <c r="B18" s="27"/>
      <c r="C18" s="31"/>
      <c r="D18" s="24"/>
      <c r="E18" s="31"/>
      <c r="F18" s="25"/>
      <c r="G18" s="31"/>
      <c r="H18" s="25"/>
      <c r="I18" s="31"/>
      <c r="J18" s="25"/>
      <c r="K18" s="31"/>
      <c r="L18" s="25"/>
      <c r="M18" s="46"/>
      <c r="N18" s="25"/>
      <c r="O18" s="25">
        <f t="shared" si="0"/>
        <v>0</v>
      </c>
    </row>
    <row r="19" spans="1:15" x14ac:dyDescent="0.25">
      <c r="A19" s="21" t="s">
        <v>16</v>
      </c>
      <c r="B19" s="22"/>
      <c r="C19" s="32">
        <f>SUM(C20:C22)</f>
        <v>99238313.75</v>
      </c>
      <c r="D19" s="24">
        <v>1.03</v>
      </c>
      <c r="E19" s="32">
        <f>+E21</f>
        <v>102215463</v>
      </c>
      <c r="F19" s="25"/>
      <c r="G19" s="32">
        <f>+G21</f>
        <v>0</v>
      </c>
      <c r="H19" s="25"/>
      <c r="I19" s="32">
        <f>+I21</f>
        <v>0</v>
      </c>
      <c r="J19" s="25"/>
      <c r="K19" s="32">
        <f>+K21</f>
        <v>0</v>
      </c>
      <c r="L19" s="25"/>
      <c r="M19" s="47">
        <f>+M21</f>
        <v>0</v>
      </c>
      <c r="N19" s="25"/>
      <c r="O19" s="32">
        <f t="shared" si="0"/>
        <v>0</v>
      </c>
    </row>
    <row r="20" spans="1:15" ht="27" x14ac:dyDescent="0.25">
      <c r="A20" s="26" t="s">
        <v>17</v>
      </c>
      <c r="B20" s="27"/>
      <c r="C20" s="28">
        <v>99238313.75</v>
      </c>
      <c r="D20" s="24">
        <v>1.03</v>
      </c>
      <c r="E20" s="28">
        <v>0</v>
      </c>
      <c r="F20" s="25"/>
      <c r="G20" s="28"/>
      <c r="H20" s="25"/>
      <c r="I20" s="28"/>
      <c r="J20" s="25"/>
      <c r="K20" s="28"/>
      <c r="L20" s="25"/>
      <c r="M20" s="44"/>
      <c r="N20" s="25"/>
      <c r="O20" s="28">
        <f t="shared" si="0"/>
        <v>0</v>
      </c>
    </row>
    <row r="21" spans="1:15" ht="27" x14ac:dyDescent="0.25">
      <c r="A21" s="26" t="s">
        <v>18</v>
      </c>
      <c r="B21" s="27"/>
      <c r="C21" s="28">
        <v>0</v>
      </c>
      <c r="D21" s="24"/>
      <c r="E21" s="28">
        <v>102215463</v>
      </c>
      <c r="F21" s="25"/>
      <c r="G21" s="28"/>
      <c r="H21" s="25"/>
      <c r="I21" s="28"/>
      <c r="J21" s="25"/>
      <c r="K21" s="28"/>
      <c r="L21" s="25"/>
      <c r="M21" s="44"/>
      <c r="N21" s="25"/>
      <c r="O21" s="28">
        <f t="shared" si="0"/>
        <v>0</v>
      </c>
    </row>
    <row r="22" spans="1:15" ht="27" x14ac:dyDescent="0.25">
      <c r="A22" s="26" t="s">
        <v>19</v>
      </c>
      <c r="B22" s="33"/>
      <c r="C22" s="28">
        <v>0</v>
      </c>
      <c r="D22" s="24">
        <v>1.03</v>
      </c>
      <c r="E22" s="28">
        <f t="shared" ref="E22:K22" si="1">+C22*D22</f>
        <v>0</v>
      </c>
      <c r="F22" s="25"/>
      <c r="G22" s="28">
        <f t="shared" si="1"/>
        <v>0</v>
      </c>
      <c r="H22" s="25"/>
      <c r="I22" s="28">
        <f t="shared" si="1"/>
        <v>0</v>
      </c>
      <c r="J22" s="25"/>
      <c r="K22" s="28">
        <f t="shared" si="1"/>
        <v>0</v>
      </c>
      <c r="L22" s="25"/>
      <c r="M22" s="44">
        <f>+K22*L22</f>
        <v>0</v>
      </c>
      <c r="N22" s="25"/>
      <c r="O22" s="28">
        <f t="shared" si="0"/>
        <v>0</v>
      </c>
    </row>
  </sheetData>
  <mergeCells count="4">
    <mergeCell ref="A1:O1"/>
    <mergeCell ref="A2:O2"/>
    <mergeCell ref="A3:O3"/>
    <mergeCell ref="A4:O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Rubí Gómez Juárez</dc:creator>
  <cp:lastModifiedBy>Mildred Gonzalez Rubio</cp:lastModifiedBy>
  <cp:lastPrinted>2018-04-25T16:21:50Z</cp:lastPrinted>
  <dcterms:created xsi:type="dcterms:W3CDTF">2017-03-22T23:11:27Z</dcterms:created>
  <dcterms:modified xsi:type="dcterms:W3CDTF">2021-02-16T17:48:44Z</dcterms:modified>
</cp:coreProperties>
</file>