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4562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<sst xmlns="http://schemas.openxmlformats.org/spreadsheetml/2006/main" count="123" uniqueCount="99">
  <si>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</si>
  <si>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</si>
  <si>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</si>
  <si>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</si>
  <si>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</si>
  <si>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</si>
  <si>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</si>
  <si>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</si>
  <si>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</si>
  <si>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</si>
  <si>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</si>
  <si>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</si>
  <si>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</si>
  <si>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</si>
  <si>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</si>
  <si>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</si>
  <si>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</si>
  <si>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</si>
  <si>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</si>
  <si>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</si>
  <si>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</si>
  <si>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</si>
  <si>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</si>
  <si>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</si>
  <si>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</si>
  <si>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</si>
  <si>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</si>
  <si>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</si>
  <si>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</si>
  <si>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</si>
  <si>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</si>
  <si>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</si>
  <si>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</si>
  <si>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</si>
  <si>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</si>
  <si>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</si>
  <si>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</si>
  <si>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</si>
  <si>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</si>
  <si>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</si>
  <si>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</si>
  <si>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</si>
  <si>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</si>
  <si>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</si>
  <si>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</si>
  <si>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</si>
  <si>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</si>
  <si>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</si>
  <si>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</si>
  <si>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</si>
  <si>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</si>
  <si>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</si>
  <si>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</si>
  <si>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</si>
  <si>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</si>
  <si>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</si>
  <si>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</si>
  <si>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</si>
  <si>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</si>
  <si>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</si>
  <si>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</si>
  <si>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</si>
  <si>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</si>
  <si>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</si>
  <si>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</si>
  <si>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</si>
  <si>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</si>
  <si>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</si>
  <si>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</si>
  <si>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</si>
  <si>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</si>
  <si>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</si>
  <si>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</si>
  <si>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</si>
  <si>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</si>
  <si>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</si>
  <si>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</si>
  <si>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</si>
  <si>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</si>
  <si>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</si>
  <si>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</si>
  <si>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</si>
  <si>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</si>
  <si>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</si>
  <si>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</si>
  <si>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</si>
  <si>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</si>
  <si>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</si>
  <si>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</si>
  <si>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</si>
  <si>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</si>
  <si>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</si>
  <si>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</si>
  <si>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</si>
  <si>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</si>
  <si>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</si>
  <si>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</si>
  <si>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 xml:space="preserve"> /</t>
  </si>
  <si>
    <t>INFORMACIÓN ESTADÍSTICA FEBRERO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</si>
</sst>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/>
    <xf numFmtId="0" fontId="3" fillId="7" borderId="8" xfId="0" applyFont="1" applyFill="1" applyBorder="1" applyAlignment="1"/>
    <xf numFmtId="9" fontId="3" fillId="5" borderId="0" xfId="1" applyFont="1" applyFill="1" applyBorder="1" applyAlignment="1">
      <alignment wrapText="1"/>
    </xf>
    <xf numFmtId="0" fontId="4" fillId="7" borderId="10" xfId="2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vertical="center"/>
    </xf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5" borderId="0" xfId="0" applyFont="1" applyFill="1"/>
    <xf numFmtId="9" fontId="8" fillId="7" borderId="10" xfId="1" applyFont="1" applyFill="1" applyBorder="1" applyAlignment="1">
      <alignment horizontal="center"/>
    </xf>
    <xf numFmtId="9" fontId="8" fillId="7" borderId="7" xfId="1" applyFont="1" applyFill="1" applyBorder="1" applyAlignment="1">
      <alignment horizontal="center" vertical="center"/>
    </xf>
    <xf numFmtId="9" fontId="8" fillId="7" borderId="7" xfId="1" applyFont="1" applyFill="1" applyBorder="1" applyAlignment="1">
      <alignment horizontal="center"/>
    </xf>
    <xf numFmtId="9" fontId="8" fillId="7" borderId="10" xfId="0" applyNumberFormat="1" applyFont="1" applyFill="1" applyBorder="1" applyAlignment="1">
      <alignment horizontal="center"/>
    </xf>
    <xf numFmtId="0" fontId="9" fillId="7" borderId="7" xfId="2" applyFont="1" applyFill="1" applyBorder="1" applyAlignment="1"/>
    <xf numFmtId="0" fontId="9" fillId="7" borderId="8" xfId="2" applyFont="1" applyFill="1" applyBorder="1" applyAlignment="1"/>
    <xf numFmtId="0" fontId="9" fillId="7" borderId="9" xfId="2" applyFont="1" applyFill="1" applyBorder="1" applyAlignment="1"/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9" fillId="7" borderId="2" xfId="2" applyFont="1" applyFill="1" applyBorder="1" applyAlignment="1"/>
    <xf numFmtId="0" fontId="9" fillId="7" borderId="2" xfId="2" applyFont="1" applyFill="1" applyBorder="1" applyAlignment="1">
      <alignment horizontal="left"/>
    </xf>
    <xf numFmtId="0" fontId="9" fillId="7" borderId="3" xfId="2" applyFont="1" applyFill="1" applyBorder="1" applyAlignment="1">
      <alignment horizontal="left"/>
    </xf>
    <xf numFmtId="0" fontId="8" fillId="7" borderId="10" xfId="0" applyFont="1" applyFill="1" applyBorder="1" applyAlignment="1">
      <alignment horizontal="center" vertical="center"/>
    </xf>
    <xf numFmtId="0" fontId="9" fillId="7" borderId="10" xfId="2" applyFont="1" applyFill="1" applyBorder="1"/>
    <xf numFmtId="0" fontId="8" fillId="7" borderId="8" xfId="0" applyFont="1" applyFill="1" applyBorder="1"/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9" fontId="8" fillId="7" borderId="10" xfId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9" fontId="8" fillId="7" borderId="20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wrapText="1"/>
    </xf>
    <xf numFmtId="0" fontId="8" fillId="7" borderId="7" xfId="0" applyFont="1" applyFill="1" applyBorder="1"/>
    <xf numFmtId="0" fontId="8" fillId="7" borderId="8" xfId="0" applyFont="1" applyFill="1" applyBorder="1" applyAlignment="1"/>
    <xf numFmtId="9" fontId="8" fillId="7" borderId="17" xfId="1" applyFont="1" applyFill="1" applyBorder="1" applyAlignment="1">
      <alignment wrapText="1"/>
    </xf>
    <xf numFmtId="0" fontId="9" fillId="7" borderId="7" xfId="2" applyFont="1" applyFill="1" applyBorder="1"/>
    <xf numFmtId="0" fontId="9" fillId="7" borderId="8" xfId="2" applyFont="1" applyFill="1" applyBorder="1"/>
    <xf numFmtId="0" fontId="9" fillId="7" borderId="10" xfId="2" applyFont="1" applyFill="1" applyBorder="1" applyAlignment="1">
      <alignment horizontal="center"/>
    </xf>
    <xf numFmtId="0" fontId="9" fillId="7" borderId="8" xfId="2" applyFont="1" applyFill="1" applyBorder="1" applyAlignment="1">
      <alignment wrapText="1"/>
    </xf>
    <xf numFmtId="0" fontId="8" fillId="7" borderId="10" xfId="0" applyFont="1" applyFill="1" applyBorder="1" applyAlignment="1">
      <alignment horizontal="center" wrapText="1"/>
    </xf>
    <xf numFmtId="9" fontId="8" fillId="7" borderId="9" xfId="1" applyFont="1" applyFill="1" applyBorder="1" applyAlignment="1">
      <alignment wrapText="1"/>
    </xf>
    <xf numFmtId="0" fontId="8" fillId="0" borderId="0" xfId="0" applyFont="1"/>
    <xf numFmtId="0" fontId="8" fillId="5" borderId="0" xfId="0" applyFont="1" applyFill="1" applyAlignment="1">
      <alignment horizontal="right"/>
    </xf>
    <xf numFmtId="0" fontId="8" fillId="7" borderId="10" xfId="0" applyFont="1" applyFill="1" applyBorder="1" applyAlignment="1">
      <alignment wrapText="1"/>
    </xf>
    <xf numFmtId="9" fontId="8" fillId="7" borderId="10" xfId="0" applyNumberFormat="1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/>
    </xf>
    <xf numFmtId="0" fontId="8" fillId="7" borderId="10" xfId="0" applyFont="1" applyFill="1" applyBorder="1"/>
    <xf numFmtId="0" fontId="8" fillId="7" borderId="14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wrapText="1"/>
    </xf>
    <xf numFmtId="0" fontId="8" fillId="7" borderId="16" xfId="0" applyFont="1" applyFill="1" applyBorder="1" applyAlignment="1">
      <alignment horizontal="left" wrapText="1"/>
    </xf>
    <xf numFmtId="0" fontId="8" fillId="7" borderId="8" xfId="0" applyFont="1" applyFill="1" applyBorder="1" applyAlignment="1">
      <alignment horizontal="left" wrapText="1"/>
    </xf>
    <xf numFmtId="0" fontId="8" fillId="7" borderId="9" xfId="0" applyFont="1" applyFill="1" applyBorder="1" applyAlignment="1">
      <alignment horizontal="left" wrapText="1"/>
    </xf>
    <xf numFmtId="9" fontId="8" fillId="7" borderId="17" xfId="1" applyFont="1" applyFill="1" applyBorder="1" applyAlignment="1">
      <alignment horizontal="right" wrapText="1"/>
    </xf>
    <xf numFmtId="9" fontId="8" fillId="7" borderId="11" xfId="1" applyFont="1" applyFill="1" applyBorder="1" applyAlignment="1">
      <alignment horizontal="right" wrapText="1"/>
    </xf>
    <xf numFmtId="0" fontId="8" fillId="7" borderId="7" xfId="0" applyFont="1" applyFill="1" applyBorder="1" applyAlignment="1">
      <alignment horizontal="center" wrapText="1"/>
    </xf>
    <xf numFmtId="9" fontId="8" fillId="7" borderId="10" xfId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8" fillId="7" borderId="10" xfId="0" applyFont="1" applyFill="1" applyBorder="1" applyAlignment="1"/>
    <xf numFmtId="9" fontId="8" fillId="7" borderId="11" xfId="1" applyFont="1" applyFill="1" applyBorder="1" applyAlignment="1">
      <alignment wrapText="1"/>
    </xf>
    <xf numFmtId="9" fontId="8" fillId="7" borderId="10" xfId="1" applyFont="1" applyFill="1" applyBorder="1" applyAlignment="1">
      <alignment wrapText="1"/>
    </xf>
    <xf numFmtId="0" fontId="8" fillId="5" borderId="0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/>
    </xf>
    <xf numFmtId="0" fontId="9" fillId="7" borderId="21" xfId="2" applyFont="1" applyFill="1" applyBorder="1" applyAlignment="1">
      <alignment horizontal="left" wrapText="1"/>
    </xf>
    <xf numFmtId="0" fontId="9" fillId="7" borderId="11" xfId="2" applyFont="1" applyFill="1" applyBorder="1" applyAlignment="1">
      <alignment horizontal="left" wrapText="1"/>
    </xf>
    <xf numFmtId="0" fontId="8" fillId="7" borderId="24" xfId="0" applyFont="1" applyFill="1" applyBorder="1" applyAlignment="1">
      <alignment horizontal="center"/>
    </xf>
    <xf numFmtId="0" fontId="9" fillId="7" borderId="22" xfId="2" applyFont="1" applyFill="1" applyBorder="1" applyAlignment="1">
      <alignment wrapText="1"/>
    </xf>
    <xf numFmtId="0" fontId="9" fillId="7" borderId="23" xfId="2" applyFont="1" applyFill="1" applyBorder="1" applyAlignment="1">
      <alignment wrapText="1"/>
    </xf>
    <xf numFmtId="0" fontId="9" fillId="7" borderId="25" xfId="2" applyFont="1" applyFill="1" applyBorder="1" applyAlignment="1">
      <alignment wrapText="1"/>
    </xf>
    <xf numFmtId="0" fontId="9" fillId="7" borderId="26" xfId="2" applyFont="1" applyFill="1" applyBorder="1" applyAlignment="1">
      <alignment wrapText="1"/>
    </xf>
    <xf numFmtId="0" fontId="8" fillId="7" borderId="24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wrapText="1"/>
    </xf>
    <xf numFmtId="0" fontId="8" fillId="7" borderId="23" xfId="0" applyFont="1" applyFill="1" applyBorder="1" applyAlignment="1">
      <alignment wrapText="1"/>
    </xf>
    <xf numFmtId="0" fontId="8" fillId="7" borderId="22" xfId="0" applyFont="1" applyFill="1" applyBorder="1" applyAlignment="1">
      <alignment horizontal="left" wrapText="1"/>
    </xf>
    <xf numFmtId="0" fontId="8" fillId="7" borderId="23" xfId="0" applyFont="1" applyFill="1" applyBorder="1" applyAlignment="1">
      <alignment horizontal="left" wrapText="1"/>
    </xf>
    <xf numFmtId="0" fontId="8" fillId="7" borderId="19" xfId="0" applyFont="1" applyFill="1" applyBorder="1" applyAlignment="1">
      <alignment horizontal="center"/>
    </xf>
    <xf numFmtId="0" fontId="9" fillId="7" borderId="7" xfId="2" applyFont="1" applyFill="1" applyBorder="1" applyAlignment="1">
      <alignment horizontal="center"/>
    </xf>
    <xf numFmtId="0" fontId="9" fillId="7" borderId="9" xfId="2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0873344"/>
        <c:axId val="84427904"/>
        <c:axId val="0"/>
      </c:bar3DChart>
      <c:catAx>
        <c:axId val="4087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4427904"/>
        <c:crosses val="autoZero"/>
        <c:auto val="1"/>
        <c:lblAlgn val="ctr"/>
        <c:lblOffset val="100"/>
        <c:noMultiLvlLbl val="0"/>
      </c:catAx>
      <c:valAx>
        <c:axId val="84427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087334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224</c:v>
                </c:pt>
                <c:pt idx="1">
                  <c:v>486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0.31024930747922436</c:v>
                </c:pt>
                <c:pt idx="1">
                  <c:v>0.67313019390581719</c:v>
                </c:pt>
                <c:pt idx="2">
                  <c:v>0</c:v>
                </c:pt>
                <c:pt idx="3">
                  <c:v>0</c:v>
                </c:pt>
                <c:pt idx="4">
                  <c:v>1.662049861495845E-2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4526208"/>
        <c:axId val="84527744"/>
        <c:axId val="0"/>
      </c:bar3DChart>
      <c:catAx>
        <c:axId val="845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527744"/>
        <c:crosses val="autoZero"/>
        <c:auto val="1"/>
        <c:lblAlgn val="ctr"/>
        <c:lblOffset val="100"/>
        <c:noMultiLvlLbl val="0"/>
      </c:catAx>
      <c:valAx>
        <c:axId val="845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52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693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0.95983379501385047</c:v>
                </c:pt>
                <c:pt idx="1">
                  <c:v>1.8005540166204988E-2</c:v>
                </c:pt>
                <c:pt idx="2">
                  <c:v>1.3850415512465374E-2</c:v>
                </c:pt>
                <c:pt idx="3">
                  <c:v>8.3102493074792248E-3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4721024"/>
        <c:axId val="84722816"/>
        <c:axId val="0"/>
      </c:bar3DChart>
      <c:catAx>
        <c:axId val="847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722816"/>
        <c:crosses val="autoZero"/>
        <c:auto val="1"/>
        <c:lblAlgn val="ctr"/>
        <c:lblOffset val="100"/>
        <c:noMultiLvlLbl val="0"/>
      </c:catAx>
      <c:valAx>
        <c:axId val="8472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72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562</c:v>
                </c:pt>
                <c:pt idx="1">
                  <c:v>152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0.77839335180055402</c:v>
                </c:pt>
                <c:pt idx="1">
                  <c:v>0.21052631578947367</c:v>
                </c:pt>
                <c:pt idx="2">
                  <c:v>4.1551246537396124E-3</c:v>
                </c:pt>
                <c:pt idx="3">
                  <c:v>2.7700831024930748E-3</c:v>
                </c:pt>
                <c:pt idx="4">
                  <c:v>4.1551246537396124E-3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7204992"/>
        <c:axId val="87206528"/>
        <c:axId val="0"/>
      </c:bar3DChart>
      <c:catAx>
        <c:axId val="872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206528"/>
        <c:crosses val="autoZero"/>
        <c:auto val="1"/>
        <c:lblAlgn val="ctr"/>
        <c:lblOffset val="100"/>
        <c:noMultiLvlLbl val="0"/>
      </c:catAx>
      <c:valAx>
        <c:axId val="87206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720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486</c:v>
                </c:pt>
                <c:pt idx="1">
                  <c:v>12</c:v>
                </c:pt>
                <c:pt idx="2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0.67313019390581719</c:v>
                </c:pt>
                <c:pt idx="1">
                  <c:v>1.662049861495845E-2</c:v>
                </c:pt>
                <c:pt idx="2">
                  <c:v>0.31024930747922436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374464"/>
        <c:axId val="87384448"/>
        <c:axId val="0"/>
      </c:bar3DChart>
      <c:catAx>
        <c:axId val="8737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384448"/>
        <c:crosses val="autoZero"/>
        <c:auto val="1"/>
        <c:lblAlgn val="ctr"/>
        <c:lblOffset val="100"/>
        <c:noMultiLvlLbl val="0"/>
      </c:catAx>
      <c:valAx>
        <c:axId val="8738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3744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424</c:v>
                </c:pt>
                <c:pt idx="1">
                  <c:v>230</c:v>
                </c:pt>
                <c:pt idx="2">
                  <c:v>38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0.58725761772853191</c:v>
                </c:pt>
                <c:pt idx="1">
                  <c:v>0.31855955678670361</c:v>
                </c:pt>
                <c:pt idx="2">
                  <c:v>5.2631578947368418E-2</c:v>
                </c:pt>
                <c:pt idx="3">
                  <c:v>4.1551246537396121E-2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562112"/>
        <c:axId val="87563648"/>
        <c:axId val="0"/>
      </c:bar3DChart>
      <c:catAx>
        <c:axId val="875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63648"/>
        <c:crosses val="autoZero"/>
        <c:auto val="1"/>
        <c:lblAlgn val="ctr"/>
        <c:lblOffset val="100"/>
        <c:noMultiLvlLbl val="0"/>
      </c:catAx>
      <c:valAx>
        <c:axId val="875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6211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580</c:v>
                </c:pt>
                <c:pt idx="1">
                  <c:v>100</c:v>
                </c:pt>
                <c:pt idx="2">
                  <c:v>34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0.80332409972299168</c:v>
                </c:pt>
                <c:pt idx="1">
                  <c:v>0.13850415512465375</c:v>
                </c:pt>
                <c:pt idx="2">
                  <c:v>4.7091412742382273E-2</c:v>
                </c:pt>
                <c:pt idx="3">
                  <c:v>1.1080332409972299E-2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7702528"/>
        <c:axId val="87712512"/>
        <c:axId val="0"/>
      </c:bar3DChart>
      <c:catAx>
        <c:axId val="8770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712512"/>
        <c:crosses val="autoZero"/>
        <c:auto val="1"/>
        <c:lblAlgn val="ctr"/>
        <c:lblOffset val="100"/>
        <c:noMultiLvlLbl val="0"/>
      </c:catAx>
      <c:valAx>
        <c:axId val="87712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77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50</c:v>
                </c:pt>
                <c:pt idx="9">
                  <c:v>12</c:v>
                </c:pt>
                <c:pt idx="10">
                  <c:v>42</c:v>
                </c:pt>
                <c:pt idx="11">
                  <c:v>1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59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126</c:v>
                </c:pt>
                <c:pt idx="34">
                  <c:v>32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277</c:v>
                </c:pt>
                <c:pt idx="39">
                  <c:v>149</c:v>
                </c:pt>
                <c:pt idx="40">
                  <c:v>141</c:v>
                </c:pt>
                <c:pt idx="41">
                  <c:v>24</c:v>
                </c:pt>
                <c:pt idx="42">
                  <c:v>9</c:v>
                </c:pt>
                <c:pt idx="43">
                  <c:v>15</c:v>
                </c:pt>
                <c:pt idx="44">
                  <c:v>0</c:v>
                </c:pt>
                <c:pt idx="45">
                  <c:v>5</c:v>
                </c:pt>
                <c:pt idx="46">
                  <c:v>27</c:v>
                </c:pt>
                <c:pt idx="47">
                  <c:v>1</c:v>
                </c:pt>
                <c:pt idx="48">
                  <c:v>65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12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0</c:v>
                </c:pt>
                <c:pt idx="57">
                  <c:v>46</c:v>
                </c:pt>
                <c:pt idx="58">
                  <c:v>143</c:v>
                </c:pt>
                <c:pt idx="59">
                  <c:v>20</c:v>
                </c:pt>
                <c:pt idx="60">
                  <c:v>2</c:v>
                </c:pt>
                <c:pt idx="6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8092032"/>
        <c:axId val="88093824"/>
        <c:axId val="0"/>
      </c:bar3DChart>
      <c:catAx>
        <c:axId val="88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8093824"/>
        <c:crosses val="autoZero"/>
        <c:auto val="1"/>
        <c:lblAlgn val="ctr"/>
        <c:lblOffset val="100"/>
        <c:noMultiLvlLbl val="0"/>
      </c:catAx>
      <c:valAx>
        <c:axId val="8809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09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17</c:v>
                </c:pt>
                <c:pt idx="1">
                  <c:v>0</c:v>
                </c:pt>
                <c:pt idx="2">
                  <c:v>15</c:v>
                </c:pt>
                <c:pt idx="3">
                  <c:v>110</c:v>
                </c:pt>
                <c:pt idx="4">
                  <c:v>0</c:v>
                </c:pt>
                <c:pt idx="5">
                  <c:v>378</c:v>
                </c:pt>
                <c:pt idx="6">
                  <c:v>117</c:v>
                </c:pt>
                <c:pt idx="7">
                  <c:v>0</c:v>
                </c:pt>
                <c:pt idx="8">
                  <c:v>26</c:v>
                </c:pt>
                <c:pt idx="9">
                  <c:v>3</c:v>
                </c:pt>
                <c:pt idx="10">
                  <c:v>40</c:v>
                </c:pt>
                <c:pt idx="11">
                  <c:v>12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69088"/>
        <c:axId val="87770624"/>
        <c:axId val="0"/>
      </c:bar3DChart>
      <c:catAx>
        <c:axId val="877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7770624"/>
        <c:crosses val="autoZero"/>
        <c:auto val="1"/>
        <c:lblAlgn val="ctr"/>
        <c:lblOffset val="100"/>
        <c:noMultiLvlLbl val="0"/>
      </c:catAx>
      <c:valAx>
        <c:axId val="8777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776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Normal="100" workbookViewId="0">
      <selection activeCell="A14" sqref="A14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15.42578125" customWidth="1"/>
    <col min="4" max="4" width="10.140625" customWidth="1"/>
    <col min="5" max="5" width="20.5703125" customWidth="1"/>
    <col min="6" max="6" width="20.710937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1.28515625" customWidth="1"/>
    <col min="16" max="16" width="2.5703125" hidden="1" customWidth="1"/>
    <col min="17" max="17" width="2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52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11"/>
      <c r="Q13" s="4"/>
    </row>
    <row r="14" spans="1:17" ht="43.5" customHeight="1" thickBot="1" x14ac:dyDescent="0.3">
      <c r="A14" s="4"/>
      <c r="B14" s="54" t="s">
        <v>98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32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56" t="s">
        <v>1</v>
      </c>
      <c r="D19" s="57"/>
      <c r="E19" s="57"/>
      <c r="F19" s="58"/>
      <c r="G19" s="33"/>
      <c r="H19" s="56" t="s">
        <v>2</v>
      </c>
      <c r="I19" s="57"/>
      <c r="J19" s="57"/>
      <c r="K19" s="57"/>
      <c r="L19" s="58"/>
      <c r="M19" s="33"/>
      <c r="N19" s="33"/>
      <c r="O19" s="33"/>
      <c r="P19" s="5"/>
      <c r="Q19" s="4"/>
      <c r="R19" s="2"/>
    </row>
    <row r="20" spans="1:18" s="3" customFormat="1" ht="16.5" thickBot="1" x14ac:dyDescent="0.3">
      <c r="A20" s="12"/>
      <c r="B20" s="13"/>
      <c r="C20" s="59" t="s">
        <v>3</v>
      </c>
      <c r="D20" s="60" t="s">
        <v>4</v>
      </c>
      <c r="E20" s="61" t="s">
        <v>5</v>
      </c>
      <c r="F20" s="59" t="s">
        <v>6</v>
      </c>
      <c r="G20" s="62"/>
      <c r="H20" s="61" t="s">
        <v>7</v>
      </c>
      <c r="I20" s="61" t="s">
        <v>8</v>
      </c>
      <c r="J20" s="59" t="s">
        <v>9</v>
      </c>
      <c r="K20" s="61" t="s">
        <v>10</v>
      </c>
      <c r="L20" s="59" t="s">
        <v>6</v>
      </c>
      <c r="M20" s="13"/>
      <c r="N20" s="13"/>
      <c r="O20" s="13"/>
      <c r="P20" s="12"/>
      <c r="Q20" s="12"/>
    </row>
    <row r="21" spans="1:18" ht="17.25" thickBot="1" x14ac:dyDescent="0.35">
      <c r="A21" s="4"/>
      <c r="B21" s="5"/>
      <c r="C21" s="63">
        <v>486</v>
      </c>
      <c r="D21" s="64">
        <v>12</v>
      </c>
      <c r="E21" s="64">
        <v>224</v>
      </c>
      <c r="F21" s="63">
        <f>SUM(C21:E21)</f>
        <v>722</v>
      </c>
      <c r="G21" s="65"/>
      <c r="H21" s="63">
        <v>424</v>
      </c>
      <c r="I21" s="63">
        <v>230</v>
      </c>
      <c r="J21" s="63">
        <v>38</v>
      </c>
      <c r="K21" s="63">
        <v>30</v>
      </c>
      <c r="L21" s="63">
        <f>SUM(H21:K21)</f>
        <v>722</v>
      </c>
      <c r="M21" s="5"/>
      <c r="N21" s="5"/>
      <c r="O21" s="14"/>
      <c r="P21" s="4"/>
      <c r="Q21" s="4"/>
    </row>
    <row r="22" spans="1:18" ht="17.25" thickBot="1" x14ac:dyDescent="0.35">
      <c r="A22" s="4"/>
      <c r="B22" s="5"/>
      <c r="C22" s="66">
        <f>+C21/F21</f>
        <v>0.67313019390581719</v>
      </c>
      <c r="D22" s="67">
        <f>+D21/F21</f>
        <v>1.662049861495845E-2</v>
      </c>
      <c r="E22" s="68">
        <f>+E21/F21</f>
        <v>0.31024930747922436</v>
      </c>
      <c r="F22" s="69">
        <f>SUM(C22:E22)</f>
        <v>1</v>
      </c>
      <c r="G22" s="65"/>
      <c r="H22" s="66">
        <f>+H21/L21</f>
        <v>0.58725761772853191</v>
      </c>
      <c r="I22" s="66">
        <f>+I21/L21</f>
        <v>0.31855955678670361</v>
      </c>
      <c r="J22" s="66">
        <f>J21/L21</f>
        <v>5.2631578947368418E-2</v>
      </c>
      <c r="K22" s="66">
        <f>+K21/L21</f>
        <v>4.1551246537396121E-2</v>
      </c>
      <c r="L22" s="69">
        <f>SUM(H22:K22)</f>
        <v>1</v>
      </c>
      <c r="M22" s="5"/>
      <c r="N22" s="5"/>
      <c r="O22" s="14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4"/>
      <c r="O23" s="14"/>
      <c r="P23" s="14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4"/>
      <c r="N24" s="14"/>
      <c r="O24" s="14"/>
      <c r="P24" s="14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4"/>
      <c r="N25" s="14"/>
      <c r="O25" s="14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90" t="s">
        <v>11</v>
      </c>
      <c r="E42" s="90"/>
      <c r="F42" s="90"/>
      <c r="G42" s="90"/>
      <c r="H42" s="90"/>
      <c r="I42" s="90"/>
      <c r="J42" s="90"/>
      <c r="K42" s="90"/>
      <c r="L42" s="90"/>
      <c r="M42" s="90"/>
      <c r="N42" s="5"/>
      <c r="O42" s="5"/>
      <c r="P42" s="5"/>
      <c r="Q42" s="4"/>
    </row>
    <row r="43" spans="1:17" ht="17.25" thickBot="1" x14ac:dyDescent="0.35">
      <c r="A43" s="4"/>
      <c r="B43" s="5"/>
      <c r="C43" s="5"/>
      <c r="D43" s="63">
        <v>1</v>
      </c>
      <c r="E43" s="70" t="str">
        <f>+'[1]ACUM-MAYO'!A61</f>
        <v>SE TIENE POR NO PRESENTADA ( NO CUMPLIÓ PREVENCIÓN)</v>
      </c>
      <c r="F43" s="71"/>
      <c r="G43" s="71"/>
      <c r="H43" s="71"/>
      <c r="I43" s="72"/>
      <c r="J43" s="73">
        <v>17</v>
      </c>
      <c r="K43" s="74"/>
      <c r="L43" s="75"/>
      <c r="M43" s="66">
        <f>+$J43/$J60</f>
        <v>2.3545706371191136E-2</v>
      </c>
      <c r="N43" s="5"/>
      <c r="O43" s="5"/>
      <c r="P43" s="5"/>
      <c r="Q43" s="4"/>
    </row>
    <row r="44" spans="1:17" ht="17.25" thickBot="1" x14ac:dyDescent="0.35">
      <c r="A44" s="4"/>
      <c r="B44" s="5"/>
      <c r="C44" s="5"/>
      <c r="D44" s="63">
        <v>2</v>
      </c>
      <c r="E44" s="70" t="str">
        <f>+'[1]ACUM-MAYO'!A62</f>
        <v>NO CUMPLIO CON LOS EXTREMOS DEL ARTÍCULO 79 (REQUISITOS)</v>
      </c>
      <c r="F44" s="71"/>
      <c r="G44" s="71"/>
      <c r="H44" s="71"/>
      <c r="I44" s="72"/>
      <c r="J44" s="73">
        <v>0</v>
      </c>
      <c r="K44" s="74"/>
      <c r="L44" s="75"/>
      <c r="M44" s="66">
        <f>+$J44/$J60</f>
        <v>0</v>
      </c>
      <c r="N44" s="5"/>
      <c r="O44" s="5"/>
      <c r="P44" s="5"/>
      <c r="Q44" s="4"/>
    </row>
    <row r="45" spans="1:17" ht="17.25" thickBot="1" x14ac:dyDescent="0.35">
      <c r="A45" s="4"/>
      <c r="B45" s="5"/>
      <c r="C45" s="5"/>
      <c r="D45" s="63">
        <v>3</v>
      </c>
      <c r="E45" s="70" t="str">
        <f>+'[1]ACUM-MAYO'!A63</f>
        <v xml:space="preserve">INCOMPETENCIA </v>
      </c>
      <c r="F45" s="71"/>
      <c r="G45" s="71"/>
      <c r="H45" s="71"/>
      <c r="I45" s="72"/>
      <c r="J45" s="73">
        <v>15</v>
      </c>
      <c r="K45" s="74"/>
      <c r="L45" s="75"/>
      <c r="M45" s="66">
        <f>+$J45/$J60</f>
        <v>2.077562326869806E-2</v>
      </c>
      <c r="N45" s="5"/>
      <c r="O45" s="5"/>
      <c r="P45" s="5"/>
      <c r="Q45" s="4"/>
    </row>
    <row r="46" spans="1:17" ht="17.25" thickBot="1" x14ac:dyDescent="0.35">
      <c r="A46" s="4"/>
      <c r="B46" s="5"/>
      <c r="C46" s="5"/>
      <c r="D46" s="63">
        <v>4</v>
      </c>
      <c r="E46" s="70" t="str">
        <f>+'[1]ACUM-MAYO'!A64</f>
        <v>NEGATIVA POR INEXISTENCIA</v>
      </c>
      <c r="F46" s="71"/>
      <c r="G46" s="71"/>
      <c r="H46" s="71"/>
      <c r="I46" s="72"/>
      <c r="J46" s="73">
        <v>110</v>
      </c>
      <c r="K46" s="74"/>
      <c r="L46" s="75"/>
      <c r="M46" s="66">
        <f>+$J46/$J60</f>
        <v>0.1523545706371191</v>
      </c>
      <c r="N46" s="5"/>
      <c r="O46" s="5"/>
      <c r="P46" s="5"/>
      <c r="Q46" s="4"/>
    </row>
    <row r="47" spans="1:17" ht="17.25" thickBot="1" x14ac:dyDescent="0.35">
      <c r="A47" s="4"/>
      <c r="B47" s="5"/>
      <c r="C47" s="5"/>
      <c r="D47" s="63">
        <v>5</v>
      </c>
      <c r="E47" s="70" t="str">
        <f>+'[1]ACUM-MAYO'!A65</f>
        <v>NEGATIVA CONFIDENCIAL E INEXISTENTE</v>
      </c>
      <c r="F47" s="71"/>
      <c r="G47" s="71"/>
      <c r="H47" s="71"/>
      <c r="I47" s="72"/>
      <c r="J47" s="73">
        <v>0</v>
      </c>
      <c r="K47" s="74"/>
      <c r="L47" s="75"/>
      <c r="M47" s="66">
        <f>+$J47/$J60</f>
        <v>0</v>
      </c>
      <c r="N47" s="5"/>
      <c r="O47" s="5"/>
      <c r="P47" s="5"/>
      <c r="Q47" s="4"/>
    </row>
    <row r="48" spans="1:17" ht="17.25" thickBot="1" x14ac:dyDescent="0.35">
      <c r="A48" s="4"/>
      <c r="B48" s="5"/>
      <c r="C48" s="5"/>
      <c r="D48" s="63">
        <v>6</v>
      </c>
      <c r="E48" s="70" t="str">
        <f>+'[1]ACUM-MAYO'!A66</f>
        <v>AFIRMATIVO</v>
      </c>
      <c r="F48" s="71"/>
      <c r="G48" s="71"/>
      <c r="H48" s="71"/>
      <c r="I48" s="72"/>
      <c r="J48" s="73">
        <v>378</v>
      </c>
      <c r="K48" s="74"/>
      <c r="L48" s="75"/>
      <c r="M48" s="66">
        <f>+$J48/J60</f>
        <v>0.52354570637119113</v>
      </c>
      <c r="N48" s="5"/>
      <c r="O48" s="5"/>
      <c r="P48" s="5"/>
      <c r="Q48" s="4"/>
    </row>
    <row r="49" spans="1:17" ht="17.25" thickBot="1" x14ac:dyDescent="0.35">
      <c r="A49" s="4"/>
      <c r="B49" s="5"/>
      <c r="C49" s="5"/>
      <c r="D49" s="63">
        <v>7</v>
      </c>
      <c r="E49" s="70" t="str">
        <f>+'[1]ACUM-MAYO'!A67</f>
        <v xml:space="preserve">AFIRMATIVO PARCIAL POR CONFIDENCIALIDAD </v>
      </c>
      <c r="F49" s="71"/>
      <c r="G49" s="71"/>
      <c r="H49" s="71"/>
      <c r="I49" s="72"/>
      <c r="J49" s="73">
        <v>117</v>
      </c>
      <c r="K49" s="74"/>
      <c r="L49" s="75"/>
      <c r="M49" s="66">
        <f>+$J49/J60</f>
        <v>0.16204986149584488</v>
      </c>
      <c r="N49" s="5"/>
      <c r="O49" s="5"/>
      <c r="P49" s="5"/>
      <c r="Q49" s="4"/>
    </row>
    <row r="50" spans="1:17" ht="17.25" thickBot="1" x14ac:dyDescent="0.35">
      <c r="A50" s="4"/>
      <c r="B50" s="5"/>
      <c r="C50" s="5"/>
      <c r="D50" s="63">
        <v>8</v>
      </c>
      <c r="E50" s="70" t="str">
        <f>+'[1]ACUM-MAYO'!A68</f>
        <v>NEGATIVA POR CONFIDENCIALIDAD Y RESERVADA</v>
      </c>
      <c r="F50" s="76"/>
      <c r="G50" s="77"/>
      <c r="H50" s="77"/>
      <c r="I50" s="78"/>
      <c r="J50" s="73">
        <v>0</v>
      </c>
      <c r="K50" s="74"/>
      <c r="L50" s="75"/>
      <c r="M50" s="66">
        <f>+$J50/J60</f>
        <v>0</v>
      </c>
      <c r="N50" s="5"/>
      <c r="O50" s="5"/>
      <c r="P50" s="5"/>
      <c r="Q50" s="4"/>
    </row>
    <row r="51" spans="1:17" ht="17.25" thickBot="1" x14ac:dyDescent="0.35">
      <c r="A51" s="4"/>
      <c r="B51" s="5"/>
      <c r="C51" s="5"/>
      <c r="D51" s="63">
        <v>9</v>
      </c>
      <c r="E51" s="70" t="str">
        <f>+'[1]ACUM-MAYO'!A69</f>
        <v>AFIRMATIVO PARCIAL POR CONFIDENCIALIDAD E INEXISTENCIA</v>
      </c>
      <c r="F51" s="76"/>
      <c r="G51" s="77"/>
      <c r="H51" s="77"/>
      <c r="I51" s="78"/>
      <c r="J51" s="73">
        <v>26</v>
      </c>
      <c r="K51" s="74"/>
      <c r="L51" s="75"/>
      <c r="M51" s="66">
        <f>+$J51/J60</f>
        <v>3.6011080332409975E-2</v>
      </c>
      <c r="N51" s="5"/>
      <c r="O51" s="5"/>
      <c r="P51" s="5"/>
      <c r="Q51" s="4"/>
    </row>
    <row r="52" spans="1:17" ht="17.25" thickBot="1" x14ac:dyDescent="0.35">
      <c r="A52" s="4"/>
      <c r="B52" s="5"/>
      <c r="C52" s="5"/>
      <c r="D52" s="63">
        <v>10</v>
      </c>
      <c r="E52" s="70" t="str">
        <f>+'[1]ACUM-MAYO'!A70</f>
        <v>AFIRMATIVO PARCIAL POR CONFIDENCIALIDAD, RESERVA E INEXISTENCIA</v>
      </c>
      <c r="F52" s="76"/>
      <c r="G52" s="77"/>
      <c r="H52" s="77"/>
      <c r="I52" s="78"/>
      <c r="J52" s="73">
        <v>3</v>
      </c>
      <c r="K52" s="74"/>
      <c r="L52" s="75"/>
      <c r="M52" s="66">
        <f>+J52/J60</f>
        <v>4.1551246537396124E-3</v>
      </c>
      <c r="N52" s="5"/>
      <c r="O52" s="5"/>
      <c r="P52" s="5"/>
      <c r="Q52" s="4"/>
    </row>
    <row r="53" spans="1:17" ht="17.25" thickBot="1" x14ac:dyDescent="0.35">
      <c r="A53" s="4"/>
      <c r="B53" s="5"/>
      <c r="C53" s="5"/>
      <c r="D53" s="63">
        <v>11</v>
      </c>
      <c r="E53" s="70" t="str">
        <f>+'[1]ACUM-MAYO'!A71</f>
        <v>AFIRMATIVO PARCIAL POR INEXISTENCIA</v>
      </c>
      <c r="F53" s="76"/>
      <c r="G53" s="77"/>
      <c r="H53" s="77"/>
      <c r="I53" s="78"/>
      <c r="J53" s="73">
        <v>40</v>
      </c>
      <c r="K53" s="74"/>
      <c r="L53" s="75"/>
      <c r="M53" s="66">
        <f>+$J53/J60</f>
        <v>5.5401662049861494E-2</v>
      </c>
      <c r="N53" s="5"/>
      <c r="O53" s="5"/>
      <c r="P53" s="5"/>
      <c r="Q53" s="4"/>
    </row>
    <row r="54" spans="1:17" ht="17.25" thickBot="1" x14ac:dyDescent="0.35">
      <c r="A54" s="4"/>
      <c r="B54" s="5"/>
      <c r="C54" s="5"/>
      <c r="D54" s="63">
        <v>12</v>
      </c>
      <c r="E54" s="70" t="str">
        <f>+'[1]ACUM-MAYO'!A72</f>
        <v>AFIRMATIVO PARCIAL POR RESERVA</v>
      </c>
      <c r="F54" s="71"/>
      <c r="G54" s="71"/>
      <c r="H54" s="71"/>
      <c r="I54" s="72"/>
      <c r="J54" s="73">
        <v>12</v>
      </c>
      <c r="K54" s="74"/>
      <c r="L54" s="75"/>
      <c r="M54" s="66">
        <f>+$J54/J60</f>
        <v>1.662049861495845E-2</v>
      </c>
      <c r="N54" s="5"/>
      <c r="O54" s="5"/>
      <c r="P54" s="5"/>
      <c r="Q54" s="4"/>
    </row>
    <row r="55" spans="1:17" ht="17.25" thickBot="1" x14ac:dyDescent="0.35">
      <c r="A55" s="4"/>
      <c r="B55" s="5"/>
      <c r="C55" s="5"/>
      <c r="D55" s="63">
        <v>13</v>
      </c>
      <c r="E55" s="70" t="str">
        <f>+'[1]ACUM-MAYO'!A73</f>
        <v>AFIRMATIVO PARCIAL POR RESERVA Y CONFIDENCIALIDAD</v>
      </c>
      <c r="F55" s="71"/>
      <c r="G55" s="71"/>
      <c r="H55" s="71"/>
      <c r="I55" s="72"/>
      <c r="J55" s="73">
        <v>1</v>
      </c>
      <c r="K55" s="74"/>
      <c r="L55" s="75"/>
      <c r="M55" s="66">
        <f>+$J55/J60</f>
        <v>1.3850415512465374E-3</v>
      </c>
      <c r="N55" s="5"/>
      <c r="O55" s="5"/>
      <c r="P55" s="5"/>
      <c r="Q55" s="4"/>
    </row>
    <row r="56" spans="1:17" ht="17.25" thickBot="1" x14ac:dyDescent="0.35">
      <c r="A56" s="4"/>
      <c r="B56" s="5"/>
      <c r="C56" s="5"/>
      <c r="D56" s="63">
        <v>14</v>
      </c>
      <c r="E56" s="70" t="str">
        <f>+'[1]ACUM-MAYO'!A74</f>
        <v>AFIRMATIVO PARCIAL POR RESERVA E INEXISTENCIA</v>
      </c>
      <c r="F56" s="71"/>
      <c r="G56" s="71"/>
      <c r="H56" s="71"/>
      <c r="I56" s="72"/>
      <c r="J56" s="73">
        <v>0</v>
      </c>
      <c r="K56" s="74"/>
      <c r="L56" s="75"/>
      <c r="M56" s="66">
        <f>+$J56/J60</f>
        <v>0</v>
      </c>
      <c r="N56" s="5"/>
      <c r="O56" s="5"/>
      <c r="P56" s="5"/>
      <c r="Q56" s="4"/>
    </row>
    <row r="57" spans="1:17" ht="17.25" thickBot="1" x14ac:dyDescent="0.35">
      <c r="A57" s="4"/>
      <c r="B57" s="5"/>
      <c r="C57" s="5"/>
      <c r="D57" s="63">
        <v>15</v>
      </c>
      <c r="E57" s="70" t="str">
        <f>+'[1]ACUM-MAYO'!A75</f>
        <v>NEGATIVA  POR RESERVA</v>
      </c>
      <c r="F57" s="71"/>
      <c r="G57" s="71"/>
      <c r="H57" s="71"/>
      <c r="I57" s="72"/>
      <c r="J57" s="73">
        <v>0</v>
      </c>
      <c r="K57" s="74"/>
      <c r="L57" s="75"/>
      <c r="M57" s="66">
        <f>+$J57/J60</f>
        <v>0</v>
      </c>
      <c r="N57" s="5"/>
      <c r="O57" s="5"/>
      <c r="P57" s="5"/>
      <c r="Q57" s="4"/>
    </row>
    <row r="58" spans="1:17" ht="17.25" thickBot="1" x14ac:dyDescent="0.35">
      <c r="A58" s="4"/>
      <c r="B58" s="5"/>
      <c r="C58" s="5"/>
      <c r="D58" s="63">
        <v>16</v>
      </c>
      <c r="E58" s="70" t="str">
        <f>+'[1]ACUM-MAYO'!A76</f>
        <v>PREVENCIÓN ENTRAMITE</v>
      </c>
      <c r="F58" s="71"/>
      <c r="G58" s="71"/>
      <c r="H58" s="71"/>
      <c r="I58" s="72"/>
      <c r="J58" s="73">
        <v>0</v>
      </c>
      <c r="K58" s="74"/>
      <c r="L58" s="75"/>
      <c r="M58" s="66">
        <f>+$J58/J60</f>
        <v>0</v>
      </c>
      <c r="N58" s="5"/>
      <c r="O58" s="5"/>
      <c r="P58" s="5"/>
      <c r="Q58" s="4"/>
    </row>
    <row r="59" spans="1:17" s="6" customFormat="1" ht="17.25" thickBot="1" x14ac:dyDescent="0.35">
      <c r="A59" s="4"/>
      <c r="B59" s="5"/>
      <c r="C59" s="5"/>
      <c r="D59" s="79">
        <v>17</v>
      </c>
      <c r="E59" s="80" t="s">
        <v>88</v>
      </c>
      <c r="F59" s="81"/>
      <c r="G59" s="81"/>
      <c r="H59" s="81"/>
      <c r="I59" s="81"/>
      <c r="J59" s="82">
        <v>3</v>
      </c>
      <c r="K59" s="83"/>
      <c r="L59" s="84"/>
      <c r="M59" s="85">
        <f>+$J59/J60</f>
        <v>4.1551246537396124E-3</v>
      </c>
      <c r="N59" s="5"/>
      <c r="O59" s="5"/>
      <c r="P59" s="5"/>
      <c r="Q59" s="4"/>
    </row>
    <row r="60" spans="1:17" ht="17.25" thickBot="1" x14ac:dyDescent="0.35">
      <c r="A60" s="4"/>
      <c r="B60" s="5"/>
      <c r="C60" s="5"/>
      <c r="D60" s="65"/>
      <c r="E60" s="65"/>
      <c r="F60" s="65"/>
      <c r="G60" s="65"/>
      <c r="H60" s="65"/>
      <c r="I60" s="65"/>
      <c r="J60" s="86">
        <f>SUM(J43:L59)</f>
        <v>722</v>
      </c>
      <c r="K60" s="87"/>
      <c r="L60" s="88"/>
      <c r="M60" s="89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18"/>
      <c r="K61" s="18"/>
      <c r="L61" s="18"/>
      <c r="M61" s="49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5" t="s">
        <v>12</v>
      </c>
      <c r="E96" s="106"/>
      <c r="F96" s="106"/>
      <c r="G96" s="106"/>
      <c r="H96" s="106"/>
      <c r="I96" s="106"/>
      <c r="J96" s="107"/>
      <c r="K96" s="34"/>
      <c r="L96" s="34"/>
      <c r="M96" s="5"/>
      <c r="N96" s="5"/>
      <c r="O96" s="5"/>
      <c r="P96" s="5"/>
      <c r="Q96" s="4"/>
    </row>
    <row r="97" spans="1:17" ht="15.75" customHeight="1" thickBot="1" x14ac:dyDescent="0.35">
      <c r="A97" s="4"/>
      <c r="B97" s="5"/>
      <c r="C97" s="5"/>
      <c r="D97" s="91">
        <v>1</v>
      </c>
      <c r="E97" s="92" t="s">
        <v>68</v>
      </c>
      <c r="F97" s="81"/>
      <c r="G97" s="93"/>
      <c r="H97" s="93"/>
      <c r="I97" s="63">
        <v>224</v>
      </c>
      <c r="J97" s="94">
        <f>+I97/I103</f>
        <v>0.31024930747922436</v>
      </c>
      <c r="K97" s="16"/>
      <c r="L97" s="16"/>
      <c r="M97" s="5"/>
      <c r="N97" s="5"/>
      <c r="O97" s="5"/>
      <c r="P97" s="5"/>
      <c r="Q97" s="4"/>
    </row>
    <row r="98" spans="1:17" ht="15.75" customHeight="1" thickBot="1" x14ac:dyDescent="0.35">
      <c r="A98" s="4"/>
      <c r="B98" s="5"/>
      <c r="C98" s="5"/>
      <c r="D98" s="91">
        <v>2</v>
      </c>
      <c r="E98" s="95" t="s">
        <v>69</v>
      </c>
      <c r="F98" s="96"/>
      <c r="G98" s="93"/>
      <c r="H98" s="93"/>
      <c r="I98" s="97">
        <v>486</v>
      </c>
      <c r="J98" s="94">
        <f>I98/I103</f>
        <v>0.67313019390581719</v>
      </c>
      <c r="K98" s="16"/>
      <c r="L98" s="16"/>
      <c r="M98" s="5"/>
      <c r="N98" s="5"/>
      <c r="O98" s="5"/>
      <c r="P98" s="5"/>
      <c r="Q98" s="4"/>
    </row>
    <row r="99" spans="1:17" ht="15.75" customHeight="1" thickBot="1" x14ac:dyDescent="0.35">
      <c r="A99" s="4"/>
      <c r="B99" s="5"/>
      <c r="C99" s="5"/>
      <c r="D99" s="91">
        <v>3</v>
      </c>
      <c r="E99" s="70" t="s">
        <v>70</v>
      </c>
      <c r="F99" s="98"/>
      <c r="G99" s="93"/>
      <c r="H99" s="93"/>
      <c r="I99" s="97">
        <v>0</v>
      </c>
      <c r="J99" s="94">
        <f>+I99/I103</f>
        <v>0</v>
      </c>
      <c r="K99" s="16"/>
      <c r="L99" s="16"/>
      <c r="M99" s="5"/>
      <c r="N99" s="5"/>
      <c r="O99" s="5"/>
      <c r="P99" s="5"/>
      <c r="Q99" s="4"/>
    </row>
    <row r="100" spans="1:17" ht="15.75" customHeight="1" thickBot="1" x14ac:dyDescent="0.35">
      <c r="A100" s="4"/>
      <c r="B100" s="5"/>
      <c r="C100" s="5"/>
      <c r="D100" s="91">
        <v>4</v>
      </c>
      <c r="E100" s="95" t="s">
        <v>71</v>
      </c>
      <c r="F100" s="96"/>
      <c r="G100" s="93"/>
      <c r="H100" s="93"/>
      <c r="I100" s="97">
        <v>0</v>
      </c>
      <c r="J100" s="94">
        <f>I100/I103</f>
        <v>0</v>
      </c>
      <c r="K100" s="16"/>
      <c r="L100" s="16"/>
      <c r="M100" s="6"/>
      <c r="N100" s="5"/>
      <c r="O100" s="5"/>
      <c r="P100" s="5"/>
      <c r="Q100" s="4"/>
    </row>
    <row r="101" spans="1:17" ht="15.75" customHeight="1" thickBot="1" x14ac:dyDescent="0.35">
      <c r="A101" s="4"/>
      <c r="B101" s="5"/>
      <c r="C101" s="5"/>
      <c r="D101" s="99">
        <v>5</v>
      </c>
      <c r="E101" s="95" t="s">
        <v>72</v>
      </c>
      <c r="F101" s="96"/>
      <c r="G101" s="93"/>
      <c r="H101" s="93"/>
      <c r="I101" s="63">
        <v>12</v>
      </c>
      <c r="J101" s="100">
        <f>+I101/I103</f>
        <v>1.662049861495845E-2</v>
      </c>
      <c r="K101" s="16"/>
      <c r="L101" s="5"/>
      <c r="M101" s="5"/>
      <c r="N101" s="5"/>
      <c r="O101" s="5"/>
      <c r="P101" s="5"/>
      <c r="Q101" s="4"/>
    </row>
    <row r="102" spans="1:17" ht="15.75" customHeight="1" thickBot="1" x14ac:dyDescent="0.35">
      <c r="A102" s="4"/>
      <c r="B102" s="5"/>
      <c r="C102" s="5"/>
      <c r="D102" s="101"/>
      <c r="E102" s="65"/>
      <c r="F102" s="65"/>
      <c r="G102" s="65"/>
      <c r="H102" s="65"/>
      <c r="I102" s="65"/>
      <c r="J102" s="6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5">
      <c r="A103" s="4"/>
      <c r="B103" s="5"/>
      <c r="C103" s="5"/>
      <c r="D103" s="65"/>
      <c r="E103" s="65"/>
      <c r="F103" s="65"/>
      <c r="G103" s="102"/>
      <c r="H103" s="103" t="s">
        <v>6</v>
      </c>
      <c r="I103" s="63">
        <f>SUM(I97:I102)</f>
        <v>722</v>
      </c>
      <c r="J103" s="104">
        <f>SUM(J97:J102)</f>
        <v>0.99999999999999989</v>
      </c>
      <c r="K103" s="35"/>
      <c r="L103" s="35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51"/>
      <c r="E106" s="51"/>
      <c r="F106" s="51"/>
      <c r="G106" s="51"/>
      <c r="H106" s="51"/>
      <c r="I106" s="51"/>
      <c r="J106" s="51"/>
      <c r="K106" s="34"/>
      <c r="L106" s="34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56" t="s">
        <v>14</v>
      </c>
      <c r="F131" s="57"/>
      <c r="G131" s="57"/>
      <c r="H131" s="57"/>
      <c r="I131" s="57"/>
      <c r="J131" s="58"/>
      <c r="K131" s="34"/>
      <c r="L131" s="34"/>
      <c r="M131" s="5"/>
      <c r="N131" s="5"/>
      <c r="O131" s="5"/>
      <c r="P131" s="5"/>
      <c r="Q131" s="4"/>
    </row>
    <row r="132" spans="1:17" ht="17.25" thickBot="1" x14ac:dyDescent="0.35">
      <c r="A132" s="4"/>
      <c r="B132" s="5"/>
      <c r="C132" s="5"/>
      <c r="D132" s="5"/>
      <c r="E132" s="108" t="s">
        <v>15</v>
      </c>
      <c r="F132" s="109"/>
      <c r="G132" s="109"/>
      <c r="H132" s="109"/>
      <c r="I132" s="110"/>
      <c r="J132" s="111">
        <v>1181</v>
      </c>
      <c r="K132" s="18"/>
      <c r="L132" s="18"/>
      <c r="M132" s="5"/>
      <c r="N132" s="5"/>
      <c r="O132" s="5"/>
      <c r="P132" s="5"/>
      <c r="Q132" s="4"/>
    </row>
    <row r="133" spans="1:17" ht="19.5" customHeight="1" thickBot="1" x14ac:dyDescent="0.35">
      <c r="A133" s="4"/>
      <c r="B133" s="5"/>
      <c r="C133" s="5"/>
      <c r="D133" s="5"/>
      <c r="E133" s="65"/>
      <c r="F133" s="65"/>
      <c r="G133" s="65"/>
      <c r="H133" s="65"/>
      <c r="I133" s="112" t="s">
        <v>6</v>
      </c>
      <c r="J133" s="63">
        <f>SUM(J132)</f>
        <v>1181</v>
      </c>
      <c r="K133" s="18"/>
      <c r="L133" s="1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56" t="s">
        <v>16</v>
      </c>
      <c r="F136" s="57"/>
      <c r="G136" s="57"/>
      <c r="H136" s="57"/>
      <c r="I136" s="57"/>
      <c r="J136" s="58"/>
      <c r="K136" s="34"/>
      <c r="L136" s="34"/>
      <c r="M136" s="5"/>
      <c r="N136" s="5"/>
      <c r="O136" s="5"/>
      <c r="P136" s="5"/>
      <c r="Q136" s="4"/>
    </row>
    <row r="137" spans="1:17" ht="17.25" thickBot="1" x14ac:dyDescent="0.35">
      <c r="A137" s="4"/>
      <c r="B137" s="5"/>
      <c r="C137" s="5"/>
      <c r="D137" s="5"/>
      <c r="E137" s="108" t="s">
        <v>17</v>
      </c>
      <c r="F137" s="109"/>
      <c r="G137" s="109"/>
      <c r="H137" s="109"/>
      <c r="I137" s="110"/>
      <c r="J137" s="113">
        <v>669</v>
      </c>
      <c r="K137" s="19"/>
      <c r="L137" s="19"/>
      <c r="M137" s="5"/>
      <c r="N137" s="5"/>
      <c r="O137" s="5"/>
      <c r="P137" s="5"/>
      <c r="Q137" s="4"/>
    </row>
    <row r="138" spans="1:17" ht="19.5" customHeight="1" thickBot="1" x14ac:dyDescent="0.35">
      <c r="A138" s="4"/>
      <c r="B138" s="5"/>
      <c r="C138" s="5"/>
      <c r="D138" s="5"/>
      <c r="E138" s="65"/>
      <c r="F138" s="65"/>
      <c r="G138" s="65"/>
      <c r="H138" s="65"/>
      <c r="I138" s="112" t="s">
        <v>6</v>
      </c>
      <c r="J138" s="63">
        <f>J137</f>
        <v>669</v>
      </c>
      <c r="K138" s="18"/>
      <c r="L138" s="18"/>
      <c r="M138" s="5"/>
      <c r="N138" s="5"/>
      <c r="O138" s="5"/>
      <c r="P138" s="5"/>
      <c r="Q138" s="4"/>
    </row>
    <row r="139" spans="1:17" ht="16.5" x14ac:dyDescent="0.3">
      <c r="A139" s="4"/>
      <c r="B139" s="5"/>
      <c r="C139" s="5"/>
      <c r="D139" s="5"/>
      <c r="E139" s="65"/>
      <c r="F139" s="65"/>
      <c r="G139" s="65"/>
      <c r="H139" s="65"/>
      <c r="I139" s="65"/>
      <c r="J139" s="6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14" t="s">
        <v>18</v>
      </c>
      <c r="F141" s="115"/>
      <c r="G141" s="115"/>
      <c r="H141" s="115"/>
      <c r="I141" s="115"/>
      <c r="J141" s="116"/>
      <c r="K141" s="36"/>
      <c r="L141" s="36"/>
      <c r="M141" s="5"/>
      <c r="N141" s="5"/>
      <c r="O141" s="5"/>
      <c r="P141" s="5"/>
      <c r="Q141" s="4"/>
    </row>
    <row r="142" spans="1:17" ht="17.25" thickBot="1" x14ac:dyDescent="0.35">
      <c r="A142" s="4"/>
      <c r="B142" s="5"/>
      <c r="C142" s="5"/>
      <c r="D142" s="5"/>
      <c r="E142" s="108" t="s">
        <v>19</v>
      </c>
      <c r="F142" s="109"/>
      <c r="G142" s="109"/>
      <c r="H142" s="109"/>
      <c r="I142" s="110"/>
      <c r="J142" s="113">
        <v>6</v>
      </c>
      <c r="K142" s="19"/>
      <c r="L142" s="19"/>
      <c r="M142" s="5"/>
      <c r="N142" s="5"/>
      <c r="O142" s="5"/>
      <c r="P142" s="5"/>
      <c r="Q142" s="4"/>
    </row>
    <row r="143" spans="1:17" ht="17.25" thickBot="1" x14ac:dyDescent="0.35">
      <c r="A143" s="4"/>
      <c r="B143" s="5"/>
      <c r="C143" s="5"/>
      <c r="D143" s="5"/>
      <c r="E143" s="65"/>
      <c r="F143" s="65"/>
      <c r="G143" s="65"/>
      <c r="H143" s="65"/>
      <c r="I143" s="112" t="s">
        <v>6</v>
      </c>
      <c r="J143" s="63">
        <f>SUM(J142)</f>
        <v>6</v>
      </c>
      <c r="K143" s="18"/>
      <c r="L143" s="1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14" t="s">
        <v>20</v>
      </c>
      <c r="F146" s="115"/>
      <c r="G146" s="115"/>
      <c r="H146" s="115"/>
      <c r="I146" s="115"/>
      <c r="J146" s="116"/>
      <c r="K146" s="36"/>
      <c r="L146" s="36"/>
      <c r="M146" s="5"/>
      <c r="N146" s="5"/>
      <c r="O146" s="5"/>
      <c r="P146" s="5"/>
      <c r="Q146" s="4"/>
    </row>
    <row r="147" spans="1:17" ht="17.25" thickBot="1" x14ac:dyDescent="0.35">
      <c r="A147" s="4"/>
      <c r="B147" s="5"/>
      <c r="C147" s="5"/>
      <c r="D147" s="5"/>
      <c r="E147" s="108" t="s">
        <v>20</v>
      </c>
      <c r="F147" s="109"/>
      <c r="G147" s="109"/>
      <c r="H147" s="109"/>
      <c r="I147" s="110"/>
      <c r="J147" s="113">
        <v>5</v>
      </c>
      <c r="K147" s="19"/>
      <c r="L147" s="19"/>
      <c r="M147" s="5"/>
      <c r="N147" s="5"/>
      <c r="O147" s="5"/>
      <c r="P147" s="5"/>
      <c r="Q147" s="4"/>
    </row>
    <row r="148" spans="1:17" ht="17.25" thickBot="1" x14ac:dyDescent="0.35">
      <c r="A148" s="4"/>
      <c r="B148" s="5"/>
      <c r="C148" s="5"/>
      <c r="D148" s="5"/>
      <c r="E148" s="65"/>
      <c r="F148" s="65"/>
      <c r="G148" s="65"/>
      <c r="H148" s="65"/>
      <c r="I148" s="112" t="s">
        <v>6</v>
      </c>
      <c r="J148" s="63">
        <f>SUM(J147)</f>
        <v>5</v>
      </c>
      <c r="K148" s="18"/>
      <c r="L148" s="1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56" t="s">
        <v>21</v>
      </c>
      <c r="E153" s="57"/>
      <c r="F153" s="57"/>
      <c r="G153" s="57"/>
      <c r="H153" s="57"/>
      <c r="I153" s="57"/>
      <c r="J153" s="58"/>
      <c r="K153" s="34"/>
      <c r="L153" s="34"/>
      <c r="M153" s="5"/>
      <c r="N153" s="5"/>
      <c r="O153" s="5"/>
      <c r="P153" s="5"/>
      <c r="Q153" s="4"/>
    </row>
    <row r="154" spans="1:17" ht="17.25" thickBot="1" x14ac:dyDescent="0.35">
      <c r="A154" s="4"/>
      <c r="B154" s="5"/>
      <c r="C154" s="5"/>
      <c r="D154" s="117">
        <v>1</v>
      </c>
      <c r="E154" s="118" t="str">
        <f>+'[1]ACUM-MAYO'!A162</f>
        <v>ORDINARIA</v>
      </c>
      <c r="F154" s="119"/>
      <c r="G154" s="119"/>
      <c r="H154" s="120"/>
      <c r="I154" s="97">
        <v>693</v>
      </c>
      <c r="J154" s="121">
        <f>I154/I159</f>
        <v>0.95983379501385047</v>
      </c>
      <c r="K154" s="21"/>
      <c r="L154" s="21"/>
      <c r="M154" s="5"/>
      <c r="N154" s="5"/>
      <c r="O154" s="5"/>
      <c r="P154" s="5"/>
      <c r="Q154" s="4"/>
    </row>
    <row r="155" spans="1:17" ht="19.5" customHeight="1" thickBot="1" x14ac:dyDescent="0.35">
      <c r="A155" s="4"/>
      <c r="B155" s="5"/>
      <c r="C155" s="5"/>
      <c r="D155" s="117">
        <v>2</v>
      </c>
      <c r="E155" s="118" t="str">
        <f>+'[1]ACUM-MAYO'!A163</f>
        <v>FUNDAMENTAL</v>
      </c>
      <c r="F155" s="119"/>
      <c r="G155" s="119"/>
      <c r="H155" s="120"/>
      <c r="I155" s="97">
        <v>13</v>
      </c>
      <c r="J155" s="122">
        <f>I155/I159</f>
        <v>1.8005540166204988E-2</v>
      </c>
      <c r="K155" s="21"/>
      <c r="L155" s="21"/>
      <c r="M155" s="5"/>
      <c r="N155" s="5"/>
      <c r="O155" s="5"/>
      <c r="P155" s="5"/>
      <c r="Q155" s="4"/>
    </row>
    <row r="156" spans="1:17" ht="17.25" thickBot="1" x14ac:dyDescent="0.35">
      <c r="A156" s="4"/>
      <c r="B156" s="5"/>
      <c r="C156" s="5"/>
      <c r="D156" s="123">
        <v>4</v>
      </c>
      <c r="E156" s="118" t="str">
        <f>+'[1]ACUM-MAYO'!A165</f>
        <v>RESERVADA</v>
      </c>
      <c r="F156" s="119"/>
      <c r="G156" s="119"/>
      <c r="H156" s="120"/>
      <c r="I156" s="97">
        <v>10</v>
      </c>
      <c r="J156" s="122">
        <f>I156/I159</f>
        <v>1.3850415512465374E-2</v>
      </c>
      <c r="K156" s="21"/>
      <c r="L156" s="21"/>
      <c r="M156" s="5"/>
      <c r="N156" s="5"/>
      <c r="O156" s="5"/>
      <c r="P156" s="5"/>
      <c r="Q156" s="4"/>
    </row>
    <row r="157" spans="1:17" ht="17.25" thickBot="1" x14ac:dyDescent="0.35">
      <c r="A157" s="4"/>
      <c r="B157" s="5"/>
      <c r="C157" s="5"/>
      <c r="D157" s="117">
        <v>3</v>
      </c>
      <c r="E157" s="118" t="s">
        <v>80</v>
      </c>
      <c r="F157" s="119"/>
      <c r="G157" s="119"/>
      <c r="H157" s="120"/>
      <c r="I157" s="97">
        <v>6</v>
      </c>
      <c r="J157" s="124">
        <f>I157/I159</f>
        <v>8.3102493074792248E-3</v>
      </c>
      <c r="K157" s="21"/>
      <c r="L157" s="21"/>
      <c r="M157" s="5"/>
      <c r="N157" s="5"/>
      <c r="O157" s="5"/>
      <c r="P157" s="5"/>
      <c r="Q157" s="4"/>
    </row>
    <row r="158" spans="1:17" ht="17.25" thickBot="1" x14ac:dyDescent="0.35">
      <c r="A158" s="4"/>
      <c r="B158" s="5"/>
      <c r="C158" s="5"/>
      <c r="D158" s="65"/>
      <c r="E158" s="65"/>
      <c r="F158" s="65"/>
      <c r="G158" s="65"/>
      <c r="H158" s="65"/>
      <c r="I158" s="125"/>
      <c r="J158" s="102"/>
      <c r="K158" s="23"/>
      <c r="L158" s="23"/>
      <c r="M158" s="5"/>
      <c r="N158" s="5"/>
      <c r="O158" s="5"/>
      <c r="P158" s="5"/>
      <c r="Q158" s="4"/>
    </row>
    <row r="159" spans="1:17" ht="17.25" thickBot="1" x14ac:dyDescent="0.35">
      <c r="A159" s="4"/>
      <c r="B159" s="5"/>
      <c r="C159" s="5"/>
      <c r="D159" s="65"/>
      <c r="E159" s="126"/>
      <c r="F159" s="126"/>
      <c r="G159" s="126"/>
      <c r="H159" s="127" t="s">
        <v>6</v>
      </c>
      <c r="I159" s="63">
        <f>SUM(I154:I158)</f>
        <v>722</v>
      </c>
      <c r="J159" s="124">
        <f>SUM(J154:J157)</f>
        <v>1</v>
      </c>
      <c r="K159" s="21"/>
      <c r="L159" s="21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22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22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22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22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22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22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22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22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22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22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22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22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22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22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22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22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22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22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22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22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22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56" t="s">
        <v>22</v>
      </c>
      <c r="E182" s="57"/>
      <c r="F182" s="57"/>
      <c r="G182" s="57"/>
      <c r="H182" s="57"/>
      <c r="I182" s="57"/>
      <c r="J182" s="58"/>
      <c r="K182" s="34"/>
      <c r="L182" s="34"/>
      <c r="M182" s="5"/>
      <c r="N182" s="5"/>
      <c r="O182" s="5"/>
      <c r="P182" s="5"/>
      <c r="Q182" s="4"/>
    </row>
    <row r="183" spans="1:17" ht="17.25" thickBot="1" x14ac:dyDescent="0.35">
      <c r="A183" s="4"/>
      <c r="B183" s="5"/>
      <c r="C183" s="5"/>
      <c r="D183" s="117">
        <v>1</v>
      </c>
      <c r="E183" s="118" t="str">
        <f>+'[1]ACUM-MAYO'!A173</f>
        <v>ECONOMICA ADMINISTRATIVA</v>
      </c>
      <c r="F183" s="119"/>
      <c r="G183" s="119"/>
      <c r="H183" s="120"/>
      <c r="I183" s="97">
        <v>580</v>
      </c>
      <c r="J183" s="94">
        <f>I183/I188</f>
        <v>0.80332409972299168</v>
      </c>
      <c r="K183" s="16"/>
      <c r="L183" s="16"/>
      <c r="M183" s="5"/>
      <c r="N183" s="5"/>
      <c r="O183" s="5"/>
      <c r="P183" s="5"/>
      <c r="Q183" s="4"/>
    </row>
    <row r="184" spans="1:17" ht="19.5" customHeight="1" thickBot="1" x14ac:dyDescent="0.35">
      <c r="A184" s="4"/>
      <c r="B184" s="5"/>
      <c r="C184" s="5"/>
      <c r="D184" s="117">
        <v>2</v>
      </c>
      <c r="E184" s="118" t="str">
        <f>+'[1]ACUM-MAYO'!A174</f>
        <v>TRAMITE</v>
      </c>
      <c r="F184" s="119"/>
      <c r="G184" s="119"/>
      <c r="H184" s="120"/>
      <c r="I184" s="97">
        <v>100</v>
      </c>
      <c r="J184" s="128">
        <f>I184/I188</f>
        <v>0.13850415512465375</v>
      </c>
      <c r="K184" s="16"/>
      <c r="L184" s="16"/>
      <c r="M184" s="5"/>
      <c r="N184" s="5"/>
      <c r="O184" s="5"/>
      <c r="P184" s="5"/>
      <c r="Q184" s="4"/>
    </row>
    <row r="185" spans="1:17" ht="15.75" customHeight="1" thickBot="1" x14ac:dyDescent="0.35">
      <c r="A185" s="4"/>
      <c r="B185" s="5"/>
      <c r="C185" s="5"/>
      <c r="D185" s="117">
        <v>3</v>
      </c>
      <c r="E185" s="118" t="str">
        <f>+'[1]ACUM-MAYO'!A175</f>
        <v>SERV. PUB.</v>
      </c>
      <c r="F185" s="119"/>
      <c r="G185" s="119"/>
      <c r="H185" s="120"/>
      <c r="I185" s="97">
        <v>34</v>
      </c>
      <c r="J185" s="128">
        <f>I185/I188</f>
        <v>4.7091412742382273E-2</v>
      </c>
      <c r="K185" s="16"/>
      <c r="L185" s="16"/>
      <c r="M185" s="5"/>
      <c r="N185" s="5"/>
      <c r="O185" s="5"/>
      <c r="P185" s="5"/>
      <c r="Q185" s="4"/>
    </row>
    <row r="186" spans="1:17" ht="17.25" thickBot="1" x14ac:dyDescent="0.35">
      <c r="A186" s="4"/>
      <c r="B186" s="5"/>
      <c r="C186" s="5"/>
      <c r="D186" s="117">
        <v>4</v>
      </c>
      <c r="E186" s="118" t="str">
        <f>+'[1]ACUM-MAYO'!A176</f>
        <v>LEGAL</v>
      </c>
      <c r="F186" s="119"/>
      <c r="G186" s="119"/>
      <c r="H186" s="120"/>
      <c r="I186" s="97">
        <v>8</v>
      </c>
      <c r="J186" s="129">
        <f>I186/I188</f>
        <v>1.1080332409972299E-2</v>
      </c>
      <c r="K186" s="16"/>
      <c r="L186" s="16"/>
      <c r="M186" s="5"/>
      <c r="N186" s="5"/>
      <c r="O186" s="5"/>
      <c r="P186" s="5"/>
      <c r="Q186" s="4"/>
    </row>
    <row r="187" spans="1:17" ht="15.75" customHeight="1" thickBot="1" x14ac:dyDescent="0.35">
      <c r="A187" s="4"/>
      <c r="B187" s="5"/>
      <c r="C187" s="5"/>
      <c r="D187" s="130"/>
      <c r="E187" s="126"/>
      <c r="F187" s="126"/>
      <c r="G187" s="126"/>
      <c r="H187" s="126"/>
      <c r="I187" s="126"/>
      <c r="J187" s="126"/>
      <c r="K187" s="7"/>
      <c r="L187" s="7"/>
      <c r="M187" s="5"/>
      <c r="N187" s="5"/>
      <c r="O187" s="5"/>
      <c r="P187" s="5"/>
      <c r="Q187" s="4"/>
    </row>
    <row r="188" spans="1:17" ht="17.25" thickBot="1" x14ac:dyDescent="0.35">
      <c r="A188" s="4"/>
      <c r="B188" s="5"/>
      <c r="C188" s="5"/>
      <c r="D188" s="65"/>
      <c r="E188" s="65"/>
      <c r="F188" s="65"/>
      <c r="G188" s="65"/>
      <c r="H188" s="112" t="s">
        <v>6</v>
      </c>
      <c r="I188" s="63">
        <f>SUM(I183:I186)</f>
        <v>722</v>
      </c>
      <c r="J188" s="104">
        <f>SUM(J183:J186)</f>
        <v>1</v>
      </c>
      <c r="K188" s="35"/>
      <c r="L188" s="35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29"/>
      <c r="I189" s="18"/>
      <c r="J189" s="35"/>
      <c r="K189" s="35"/>
      <c r="L189" s="35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29"/>
      <c r="I190" s="18"/>
      <c r="J190" s="35"/>
      <c r="K190" s="35"/>
      <c r="L190" s="35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22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22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22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22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56" t="s">
        <v>23</v>
      </c>
      <c r="E212" s="57"/>
      <c r="F212" s="57"/>
      <c r="G212" s="57"/>
      <c r="H212" s="57"/>
      <c r="I212" s="57"/>
      <c r="J212" s="58"/>
      <c r="K212" s="34"/>
      <c r="L212" s="34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20">
        <v>1</v>
      </c>
      <c r="E213" s="24" t="str">
        <f>+'[1]ACUM-MAYO'!A186</f>
        <v>INFOMEX</v>
      </c>
      <c r="F213" s="15"/>
      <c r="G213" s="15"/>
      <c r="H213" s="25"/>
      <c r="I213" s="17">
        <v>562</v>
      </c>
      <c r="J213" s="45">
        <f>I213/I218</f>
        <v>0.77839335180055402</v>
      </c>
      <c r="K213" s="16"/>
      <c r="L213" s="16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20">
        <v>2</v>
      </c>
      <c r="E214" s="24" t="str">
        <f>+'[1]ACUM-MAYO'!A187</f>
        <v>CORREO ELECTRONICO</v>
      </c>
      <c r="F214" s="15"/>
      <c r="G214" s="15"/>
      <c r="H214" s="25"/>
      <c r="I214" s="17">
        <v>152</v>
      </c>
      <c r="J214" s="45">
        <f>I214/I218</f>
        <v>0.21052631578947367</v>
      </c>
      <c r="K214" s="16"/>
      <c r="L214" s="16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20">
        <v>3</v>
      </c>
      <c r="E215" s="24" t="str">
        <f>+'[1]ACUM-MAYO'!A188</f>
        <v>NOTIFICACIÓN PERSONAL</v>
      </c>
      <c r="F215" s="15"/>
      <c r="G215" s="15"/>
      <c r="H215" s="25"/>
      <c r="I215" s="17">
        <v>3</v>
      </c>
      <c r="J215" s="45">
        <f>I215/I218</f>
        <v>4.1551246537396124E-3</v>
      </c>
      <c r="K215" s="16"/>
      <c r="L215" s="16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20">
        <v>4</v>
      </c>
      <c r="E216" s="24" t="str">
        <f>+'[1]ACUM-MAYO'!A189</f>
        <v>LISTAS</v>
      </c>
      <c r="F216" s="15"/>
      <c r="G216" s="26"/>
      <c r="H216" s="27"/>
      <c r="I216" s="17">
        <v>2</v>
      </c>
      <c r="J216" s="46">
        <f>I216/I218</f>
        <v>2.7700831024930748E-3</v>
      </c>
      <c r="K216" s="16"/>
      <c r="L216" s="16"/>
      <c r="M216" s="5"/>
      <c r="N216" s="28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39">
        <v>5</v>
      </c>
      <c r="E217" s="44" t="s">
        <v>89</v>
      </c>
      <c r="F217" s="42"/>
      <c r="G217" s="42"/>
      <c r="H217" s="43"/>
      <c r="I217" s="39">
        <v>3</v>
      </c>
      <c r="J217" s="40">
        <f>I217/I218</f>
        <v>4.1551246537396124E-3</v>
      </c>
      <c r="K217" s="5"/>
      <c r="L217" s="5"/>
      <c r="M217" s="5"/>
      <c r="N217" s="28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41" t="s">
        <v>6</v>
      </c>
      <c r="I218" s="8">
        <f>SUM(I213:I217)</f>
        <v>722</v>
      </c>
      <c r="J218" s="47">
        <f>SUM(J213:J217)</f>
        <v>0.99999999999999989</v>
      </c>
      <c r="K218" s="35"/>
      <c r="L218" s="35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1" t="s">
        <v>24</v>
      </c>
      <c r="E245" s="132"/>
      <c r="F245" s="132"/>
      <c r="G245" s="133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5">
      <c r="A246" s="4"/>
      <c r="B246" s="5"/>
      <c r="C246" s="5"/>
      <c r="D246" s="134">
        <v>1</v>
      </c>
      <c r="E246" s="135" t="s">
        <v>26</v>
      </c>
      <c r="F246" s="136"/>
      <c r="G246" s="137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5">
      <c r="A247" s="4"/>
      <c r="B247" s="5"/>
      <c r="C247" s="29"/>
      <c r="D247" s="63">
        <v>2</v>
      </c>
      <c r="E247" s="138" t="s">
        <v>27</v>
      </c>
      <c r="F247" s="139"/>
      <c r="G247" s="137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5">
      <c r="A248" s="4"/>
      <c r="B248" s="5"/>
      <c r="C248" s="30"/>
      <c r="D248" s="63">
        <v>3</v>
      </c>
      <c r="E248" s="138" t="s">
        <v>29</v>
      </c>
      <c r="F248" s="139"/>
      <c r="G248" s="137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31"/>
    </row>
    <row r="249" spans="1:17" ht="20.100000000000001" customHeight="1" thickBot="1" x14ac:dyDescent="0.35">
      <c r="A249" s="4"/>
      <c r="B249" s="5"/>
      <c r="C249" s="30"/>
      <c r="D249" s="63">
        <v>4</v>
      </c>
      <c r="E249" s="138" t="s">
        <v>38</v>
      </c>
      <c r="F249" s="139"/>
      <c r="G249" s="137" t="s">
        <v>97</v>
      </c>
      <c r="H249" s="5"/>
      <c r="I249" s="5"/>
      <c r="J249" s="5"/>
      <c r="K249" s="5"/>
      <c r="L249" s="5"/>
      <c r="M249" s="5"/>
      <c r="N249" s="5"/>
      <c r="O249" s="5"/>
      <c r="P249" s="4"/>
      <c r="Q249" s="31"/>
    </row>
    <row r="250" spans="1:17" ht="20.100000000000001" customHeight="1" thickBot="1" x14ac:dyDescent="0.35">
      <c r="A250" s="4"/>
      <c r="B250" s="5"/>
      <c r="C250" s="30"/>
      <c r="D250" s="63">
        <v>5</v>
      </c>
      <c r="E250" s="138" t="s">
        <v>58</v>
      </c>
      <c r="F250" s="139"/>
      <c r="G250" s="137">
        <v>8</v>
      </c>
      <c r="H250" s="5"/>
      <c r="I250" s="5"/>
      <c r="J250" s="5"/>
      <c r="K250" s="5"/>
      <c r="L250" s="5"/>
      <c r="M250" s="5"/>
      <c r="N250" s="5"/>
      <c r="O250" s="5"/>
      <c r="P250" s="4"/>
      <c r="Q250" s="31"/>
    </row>
    <row r="251" spans="1:17" ht="19.5" customHeight="1" thickBot="1" x14ac:dyDescent="0.35">
      <c r="A251" s="4"/>
      <c r="B251" s="5"/>
      <c r="C251" s="30"/>
      <c r="D251" s="63">
        <v>6</v>
      </c>
      <c r="E251" s="138" t="s">
        <v>63</v>
      </c>
      <c r="F251" s="139"/>
      <c r="G251" s="137">
        <v>4</v>
      </c>
      <c r="H251" s="5"/>
      <c r="I251" s="5"/>
      <c r="J251" s="5"/>
      <c r="K251" s="5"/>
      <c r="L251" s="5"/>
      <c r="M251" s="5"/>
      <c r="N251" s="5"/>
      <c r="O251" s="5"/>
      <c r="P251" s="4"/>
      <c r="Q251" s="31"/>
    </row>
    <row r="252" spans="1:17" ht="21.75" customHeight="1" thickBot="1" x14ac:dyDescent="0.35">
      <c r="A252" s="4"/>
      <c r="B252" s="5"/>
      <c r="C252" s="30"/>
      <c r="D252" s="63">
        <v>7</v>
      </c>
      <c r="E252" s="138" t="s">
        <v>81</v>
      </c>
      <c r="F252" s="139"/>
      <c r="G252" s="137">
        <v>3</v>
      </c>
      <c r="H252" s="5"/>
      <c r="I252" s="5"/>
      <c r="J252" s="5"/>
      <c r="K252" s="5"/>
      <c r="L252" s="5"/>
      <c r="M252" s="5"/>
      <c r="N252" s="5"/>
      <c r="O252" s="5"/>
      <c r="P252" s="4"/>
      <c r="Q252" s="31"/>
    </row>
    <row r="253" spans="1:17" ht="20.25" customHeight="1" thickBot="1" x14ac:dyDescent="0.35">
      <c r="A253" s="4"/>
      <c r="B253" s="5"/>
      <c r="C253" s="30"/>
      <c r="D253" s="63">
        <v>8</v>
      </c>
      <c r="E253" s="138" t="s">
        <v>83</v>
      </c>
      <c r="F253" s="139"/>
      <c r="G253" s="137">
        <v>8</v>
      </c>
      <c r="H253" s="5"/>
      <c r="I253" s="50"/>
      <c r="J253" s="50"/>
      <c r="K253" s="48"/>
      <c r="L253" s="48"/>
      <c r="M253" s="5"/>
      <c r="N253" s="5"/>
      <c r="O253" s="5"/>
      <c r="P253" s="4"/>
      <c r="Q253" s="31"/>
    </row>
    <row r="254" spans="1:17" ht="20.100000000000001" customHeight="1" thickBot="1" x14ac:dyDescent="0.35">
      <c r="A254" s="4"/>
      <c r="B254" s="5"/>
      <c r="C254" s="30"/>
      <c r="D254" s="63">
        <v>9</v>
      </c>
      <c r="E254" s="138" t="s">
        <v>28</v>
      </c>
      <c r="F254" s="139"/>
      <c r="G254" s="137">
        <v>50</v>
      </c>
      <c r="H254" s="5"/>
      <c r="I254" s="5"/>
      <c r="J254" s="5"/>
      <c r="K254" s="5"/>
      <c r="L254" s="5"/>
      <c r="M254" s="5"/>
      <c r="N254" s="5"/>
      <c r="O254" s="5"/>
      <c r="P254" s="4"/>
      <c r="Q254" s="31"/>
    </row>
    <row r="255" spans="1:17" ht="20.100000000000001" customHeight="1" thickBot="1" x14ac:dyDescent="0.35">
      <c r="A255" s="4"/>
      <c r="B255" s="5"/>
      <c r="C255" s="30"/>
      <c r="D255" s="63">
        <v>10</v>
      </c>
      <c r="E255" s="138" t="s">
        <v>30</v>
      </c>
      <c r="F255" s="139"/>
      <c r="G255" s="137">
        <v>12</v>
      </c>
      <c r="H255" s="5"/>
      <c r="I255" s="5"/>
      <c r="J255" s="5"/>
      <c r="K255" s="5"/>
      <c r="L255" s="5"/>
      <c r="M255" s="5"/>
      <c r="N255" s="5"/>
      <c r="O255" s="5"/>
      <c r="P255" s="4"/>
      <c r="Q255" s="31"/>
    </row>
    <row r="256" spans="1:17" ht="20.100000000000001" customHeight="1" thickBot="1" x14ac:dyDescent="0.35">
      <c r="A256" s="4"/>
      <c r="B256" s="5"/>
      <c r="C256" s="30"/>
      <c r="D256" s="63">
        <v>11</v>
      </c>
      <c r="E256" s="138" t="s">
        <v>31</v>
      </c>
      <c r="F256" s="139"/>
      <c r="G256" s="137">
        <v>42</v>
      </c>
      <c r="H256" s="5"/>
      <c r="I256" s="5"/>
      <c r="J256" s="5"/>
      <c r="K256" s="5"/>
      <c r="L256" s="5"/>
      <c r="M256" s="5"/>
      <c r="N256" s="5"/>
      <c r="O256" s="5"/>
      <c r="P256" s="4"/>
      <c r="Q256" s="31"/>
    </row>
    <row r="257" spans="1:17" ht="20.100000000000001" customHeight="1" thickBot="1" x14ac:dyDescent="0.35">
      <c r="A257" s="4"/>
      <c r="B257" s="5"/>
      <c r="C257" s="30"/>
      <c r="D257" s="63">
        <v>12</v>
      </c>
      <c r="E257" s="138" t="s">
        <v>35</v>
      </c>
      <c r="F257" s="139"/>
      <c r="G257" s="137">
        <v>1</v>
      </c>
      <c r="H257" s="5"/>
      <c r="I257" s="5"/>
      <c r="J257" s="5"/>
      <c r="K257" s="5"/>
      <c r="L257" s="5"/>
      <c r="M257" s="5"/>
      <c r="N257" s="5"/>
      <c r="O257" s="5"/>
      <c r="P257" s="4"/>
      <c r="Q257" s="31"/>
    </row>
    <row r="258" spans="1:17" ht="20.100000000000001" customHeight="1" thickBot="1" x14ac:dyDescent="0.35">
      <c r="A258" s="4"/>
      <c r="B258" s="5"/>
      <c r="C258" s="30"/>
      <c r="D258" s="63">
        <v>13</v>
      </c>
      <c r="E258" s="138" t="s">
        <v>37</v>
      </c>
      <c r="F258" s="139"/>
      <c r="G258" s="137">
        <v>7</v>
      </c>
      <c r="H258" s="5"/>
      <c r="I258" s="5"/>
      <c r="J258" s="5"/>
      <c r="K258" s="5"/>
      <c r="L258" s="5"/>
      <c r="M258" s="5"/>
      <c r="N258" s="5"/>
      <c r="O258" s="5"/>
      <c r="P258" s="4"/>
      <c r="Q258" s="31"/>
    </row>
    <row r="259" spans="1:17" ht="20.100000000000001" customHeight="1" thickBot="1" x14ac:dyDescent="0.35">
      <c r="A259" s="4"/>
      <c r="B259" s="5"/>
      <c r="C259" s="30"/>
      <c r="D259" s="63">
        <v>14</v>
      </c>
      <c r="E259" s="138" t="s">
        <v>40</v>
      </c>
      <c r="F259" s="139"/>
      <c r="G259" s="137">
        <v>8</v>
      </c>
      <c r="H259" s="5"/>
      <c r="I259" s="5"/>
      <c r="J259" s="5"/>
      <c r="K259" s="5"/>
      <c r="L259" s="5"/>
      <c r="M259" s="5"/>
      <c r="N259" s="5"/>
      <c r="O259" s="5"/>
      <c r="P259" s="4"/>
      <c r="Q259" s="31"/>
    </row>
    <row r="260" spans="1:17" ht="20.100000000000001" customHeight="1" thickBot="1" x14ac:dyDescent="0.35">
      <c r="A260" s="4"/>
      <c r="B260" s="5"/>
      <c r="C260" s="30"/>
      <c r="D260" s="63">
        <v>15</v>
      </c>
      <c r="E260" s="138" t="s">
        <v>43</v>
      </c>
      <c r="F260" s="139"/>
      <c r="G260" s="137">
        <v>10</v>
      </c>
      <c r="H260" s="5"/>
      <c r="I260" s="5"/>
      <c r="J260" s="5"/>
      <c r="K260" s="5"/>
      <c r="L260" s="5"/>
      <c r="M260" s="5"/>
      <c r="N260" s="5"/>
      <c r="O260" s="5"/>
      <c r="P260" s="4"/>
      <c r="Q260" s="31"/>
    </row>
    <row r="261" spans="1:17" ht="20.100000000000001" customHeight="1" thickBot="1" x14ac:dyDescent="0.35">
      <c r="A261" s="4"/>
      <c r="B261" s="5"/>
      <c r="C261" s="30"/>
      <c r="D261" s="63">
        <v>16</v>
      </c>
      <c r="E261" s="138" t="s">
        <v>46</v>
      </c>
      <c r="F261" s="139"/>
      <c r="G261" s="137">
        <v>5</v>
      </c>
      <c r="H261" s="5"/>
      <c r="I261" s="5"/>
      <c r="J261" s="5"/>
      <c r="K261" s="5"/>
      <c r="L261" s="5"/>
      <c r="M261" s="5"/>
      <c r="N261" s="5"/>
      <c r="O261" s="5"/>
      <c r="P261" s="4"/>
      <c r="Q261" s="31"/>
    </row>
    <row r="262" spans="1:17" ht="20.100000000000001" customHeight="1" thickBot="1" x14ac:dyDescent="0.35">
      <c r="A262" s="4"/>
      <c r="B262" s="5"/>
      <c r="C262" s="30"/>
      <c r="D262" s="63">
        <v>17</v>
      </c>
      <c r="E262" s="138" t="s">
        <v>47</v>
      </c>
      <c r="F262" s="139"/>
      <c r="G262" s="137">
        <v>5</v>
      </c>
      <c r="H262" s="5"/>
      <c r="I262" s="5"/>
      <c r="J262" s="5"/>
      <c r="K262" s="5"/>
      <c r="L262" s="5"/>
      <c r="M262" s="5"/>
      <c r="N262" s="5"/>
      <c r="O262" s="5"/>
      <c r="P262" s="4"/>
      <c r="Q262" s="31"/>
    </row>
    <row r="263" spans="1:17" ht="20.100000000000001" customHeight="1" thickBot="1" x14ac:dyDescent="0.35">
      <c r="A263" s="4"/>
      <c r="B263" s="5"/>
      <c r="C263" s="30"/>
      <c r="D263" s="63">
        <v>18</v>
      </c>
      <c r="E263" s="138" t="s">
        <v>51</v>
      </c>
      <c r="F263" s="139"/>
      <c r="G263" s="137">
        <v>2</v>
      </c>
      <c r="H263" s="5"/>
      <c r="I263" s="5"/>
      <c r="J263" s="5"/>
      <c r="K263" s="5"/>
      <c r="L263" s="5"/>
      <c r="M263" s="5"/>
      <c r="N263" s="5"/>
      <c r="O263" s="5"/>
      <c r="P263" s="4"/>
      <c r="Q263" s="31"/>
    </row>
    <row r="264" spans="1:17" ht="20.100000000000001" customHeight="1" thickBot="1" x14ac:dyDescent="0.35">
      <c r="A264" s="4"/>
      <c r="B264" s="5"/>
      <c r="C264" s="30"/>
      <c r="D264" s="63">
        <v>19</v>
      </c>
      <c r="E264" s="138" t="s">
        <v>52</v>
      </c>
      <c r="F264" s="139"/>
      <c r="G264" s="137">
        <v>3</v>
      </c>
      <c r="H264" s="5"/>
      <c r="I264" s="5"/>
      <c r="J264" s="5"/>
      <c r="K264" s="5"/>
      <c r="L264" s="5"/>
      <c r="M264" s="5"/>
      <c r="N264" s="5"/>
      <c r="O264" s="5"/>
      <c r="P264" s="4"/>
      <c r="Q264" s="31"/>
    </row>
    <row r="265" spans="1:17" ht="20.100000000000001" customHeight="1" thickBot="1" x14ac:dyDescent="0.35">
      <c r="A265" s="4"/>
      <c r="B265" s="5"/>
      <c r="C265" s="30"/>
      <c r="D265" s="63">
        <v>20</v>
      </c>
      <c r="E265" s="138" t="s">
        <v>92</v>
      </c>
      <c r="F265" s="139"/>
      <c r="G265" s="137">
        <v>2</v>
      </c>
      <c r="H265" s="5"/>
      <c r="I265" s="5"/>
      <c r="J265" s="5"/>
      <c r="K265" s="5"/>
      <c r="L265" s="5"/>
      <c r="M265" s="5"/>
      <c r="N265" s="5"/>
      <c r="O265" s="5"/>
      <c r="P265" s="4"/>
      <c r="Q265" s="31"/>
    </row>
    <row r="266" spans="1:17" ht="20.100000000000001" customHeight="1" thickBot="1" x14ac:dyDescent="0.35">
      <c r="A266" s="4"/>
      <c r="B266" s="5"/>
      <c r="C266" s="30"/>
      <c r="D266" s="63">
        <v>21</v>
      </c>
      <c r="E266" s="138" t="s">
        <v>67</v>
      </c>
      <c r="F266" s="139"/>
      <c r="G266" s="137">
        <v>3</v>
      </c>
      <c r="H266" s="5"/>
      <c r="I266" s="5"/>
      <c r="J266" s="5"/>
      <c r="K266" s="5"/>
      <c r="L266" s="5"/>
      <c r="M266" s="5"/>
      <c r="N266" s="5"/>
      <c r="O266" s="5"/>
      <c r="P266" s="4"/>
      <c r="Q266" s="31"/>
    </row>
    <row r="267" spans="1:17" ht="20.100000000000001" customHeight="1" thickBot="1" x14ac:dyDescent="0.35">
      <c r="A267" s="4"/>
      <c r="B267" s="5"/>
      <c r="C267" s="30"/>
      <c r="D267" s="63">
        <v>22</v>
      </c>
      <c r="E267" s="138" t="s">
        <v>82</v>
      </c>
      <c r="F267" s="139"/>
      <c r="G267" s="137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31"/>
    </row>
    <row r="268" spans="1:17" ht="20.100000000000001" customHeight="1" thickBot="1" x14ac:dyDescent="0.35">
      <c r="A268" s="4"/>
      <c r="B268" s="5"/>
      <c r="C268" s="30"/>
      <c r="D268" s="63">
        <v>23</v>
      </c>
      <c r="E268" s="140" t="s">
        <v>32</v>
      </c>
      <c r="F268" s="141"/>
      <c r="G268" s="137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31"/>
    </row>
    <row r="269" spans="1:17" ht="20.100000000000001" customHeight="1" thickBot="1" x14ac:dyDescent="0.35">
      <c r="A269" s="4"/>
      <c r="B269" s="5"/>
      <c r="C269" s="30"/>
      <c r="D269" s="63">
        <v>24</v>
      </c>
      <c r="E269" s="138" t="s">
        <v>42</v>
      </c>
      <c r="F269" s="139"/>
      <c r="G269" s="137">
        <v>3</v>
      </c>
      <c r="H269" s="5"/>
      <c r="I269" s="5"/>
      <c r="J269" s="5"/>
      <c r="K269" s="5"/>
      <c r="L269" s="5"/>
      <c r="M269" s="5"/>
      <c r="N269" s="5"/>
      <c r="O269" s="5"/>
      <c r="P269" s="4"/>
      <c r="Q269" s="31"/>
    </row>
    <row r="270" spans="1:17" ht="20.100000000000001" customHeight="1" thickBot="1" x14ac:dyDescent="0.35">
      <c r="A270" s="4"/>
      <c r="B270" s="5"/>
      <c r="C270" s="30"/>
      <c r="D270" s="63">
        <v>25</v>
      </c>
      <c r="E270" s="138" t="s">
        <v>93</v>
      </c>
      <c r="F270" s="139"/>
      <c r="G270" s="137">
        <v>59</v>
      </c>
      <c r="H270" s="5"/>
      <c r="I270" s="5"/>
      <c r="J270" s="5"/>
      <c r="K270" s="5"/>
      <c r="L270" s="5"/>
      <c r="M270" s="5"/>
      <c r="N270" s="5"/>
      <c r="O270" s="5"/>
      <c r="P270" s="4"/>
      <c r="Q270" s="31"/>
    </row>
    <row r="271" spans="1:17" ht="20.100000000000001" customHeight="1" thickBot="1" x14ac:dyDescent="0.35">
      <c r="A271" s="4"/>
      <c r="B271" s="5"/>
      <c r="C271" s="30"/>
      <c r="D271" s="63">
        <v>26</v>
      </c>
      <c r="E271" s="138" t="s">
        <v>54</v>
      </c>
      <c r="F271" s="139"/>
      <c r="G271" s="137">
        <v>5</v>
      </c>
      <c r="H271" s="5"/>
      <c r="I271" s="5"/>
      <c r="J271" s="5"/>
      <c r="K271" s="5"/>
      <c r="L271" s="5"/>
      <c r="M271" s="5"/>
      <c r="N271" s="5"/>
      <c r="O271" s="5"/>
      <c r="P271" s="4"/>
      <c r="Q271" s="31"/>
    </row>
    <row r="272" spans="1:17" ht="20.100000000000001" customHeight="1" thickBot="1" x14ac:dyDescent="0.35">
      <c r="A272" s="4"/>
      <c r="B272" s="5"/>
      <c r="C272" s="30"/>
      <c r="D272" s="63">
        <v>27</v>
      </c>
      <c r="E272" s="138" t="s">
        <v>61</v>
      </c>
      <c r="F272" s="139"/>
      <c r="G272" s="137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31"/>
    </row>
    <row r="273" spans="1:17" ht="20.100000000000001" customHeight="1" thickBot="1" x14ac:dyDescent="0.35">
      <c r="A273" s="4"/>
      <c r="B273" s="5"/>
      <c r="C273" s="30"/>
      <c r="D273" s="63">
        <v>28</v>
      </c>
      <c r="E273" s="138" t="s">
        <v>94</v>
      </c>
      <c r="F273" s="139"/>
      <c r="G273" s="137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31"/>
    </row>
    <row r="274" spans="1:17" ht="20.100000000000001" customHeight="1" thickBot="1" x14ac:dyDescent="0.35">
      <c r="A274" s="4"/>
      <c r="B274" s="5"/>
      <c r="C274" s="30"/>
      <c r="D274" s="63">
        <v>29</v>
      </c>
      <c r="E274" s="138" t="s">
        <v>77</v>
      </c>
      <c r="F274" s="139"/>
      <c r="G274" s="137">
        <v>1</v>
      </c>
      <c r="H274" s="5"/>
      <c r="I274" s="5"/>
      <c r="J274" s="5"/>
      <c r="K274" s="5"/>
      <c r="L274" s="5"/>
      <c r="M274" s="5"/>
      <c r="N274" s="5"/>
      <c r="O274" s="5"/>
      <c r="P274" s="4"/>
      <c r="Q274" s="31"/>
    </row>
    <row r="275" spans="1:17" ht="20.100000000000001" customHeight="1" thickBot="1" x14ac:dyDescent="0.35">
      <c r="A275" s="4"/>
      <c r="B275" s="5"/>
      <c r="C275" s="30"/>
      <c r="D275" s="63">
        <v>30</v>
      </c>
      <c r="E275" s="138" t="s">
        <v>78</v>
      </c>
      <c r="F275" s="139"/>
      <c r="G275" s="137">
        <v>1</v>
      </c>
      <c r="H275" s="5"/>
      <c r="I275" s="5"/>
      <c r="J275" s="5"/>
      <c r="K275" s="5"/>
      <c r="L275" s="5"/>
      <c r="M275" s="5"/>
      <c r="N275" s="5"/>
      <c r="O275" s="5"/>
      <c r="P275" s="4"/>
      <c r="Q275" s="31"/>
    </row>
    <row r="276" spans="1:17" ht="20.100000000000001" customHeight="1" thickBot="1" x14ac:dyDescent="0.35">
      <c r="A276" s="4"/>
      <c r="B276" s="5"/>
      <c r="C276" s="30"/>
      <c r="D276" s="63">
        <v>31</v>
      </c>
      <c r="E276" s="138" t="s">
        <v>79</v>
      </c>
      <c r="F276" s="139"/>
      <c r="G276" s="137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31"/>
    </row>
    <row r="277" spans="1:17" ht="20.100000000000001" customHeight="1" thickBot="1" x14ac:dyDescent="0.35">
      <c r="A277" s="4"/>
      <c r="B277" s="5"/>
      <c r="C277" s="30"/>
      <c r="D277" s="63">
        <v>32</v>
      </c>
      <c r="E277" s="138" t="s">
        <v>86</v>
      </c>
      <c r="F277" s="139"/>
      <c r="G277" s="137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31"/>
    </row>
    <row r="278" spans="1:17" ht="20.100000000000001" customHeight="1" thickBot="1" x14ac:dyDescent="0.35">
      <c r="A278" s="4"/>
      <c r="B278" s="5"/>
      <c r="C278" s="30"/>
      <c r="D278" s="63">
        <v>33</v>
      </c>
      <c r="E278" s="138" t="s">
        <v>87</v>
      </c>
      <c r="F278" s="139"/>
      <c r="G278" s="137">
        <v>2</v>
      </c>
      <c r="H278" s="5"/>
      <c r="I278" s="5"/>
      <c r="J278" s="5"/>
      <c r="K278" s="5"/>
      <c r="L278" s="5"/>
      <c r="M278" s="5"/>
      <c r="N278" s="5"/>
      <c r="O278" s="5"/>
      <c r="P278" s="4"/>
      <c r="Q278" s="31"/>
    </row>
    <row r="279" spans="1:17" ht="42.75" customHeight="1" thickBot="1" x14ac:dyDescent="0.35">
      <c r="A279" s="4"/>
      <c r="B279" s="5"/>
      <c r="C279" s="30"/>
      <c r="D279" s="79">
        <v>34</v>
      </c>
      <c r="E279" s="138" t="s">
        <v>33</v>
      </c>
      <c r="F279" s="139"/>
      <c r="G279" s="142">
        <v>126</v>
      </c>
      <c r="H279" s="5"/>
      <c r="I279" s="5"/>
      <c r="J279" s="5"/>
      <c r="K279" s="5"/>
      <c r="L279" s="5"/>
      <c r="M279" s="5"/>
      <c r="N279" s="5"/>
      <c r="O279" s="5"/>
      <c r="P279" s="4"/>
      <c r="Q279" s="31"/>
    </row>
    <row r="280" spans="1:17" ht="20.100000000000001" customHeight="1" thickBot="1" x14ac:dyDescent="0.35">
      <c r="A280" s="4"/>
      <c r="B280" s="5"/>
      <c r="C280" s="30"/>
      <c r="D280" s="63">
        <v>35</v>
      </c>
      <c r="E280" s="138" t="s">
        <v>44</v>
      </c>
      <c r="F280" s="139"/>
      <c r="G280" s="137">
        <v>32</v>
      </c>
      <c r="H280" s="5"/>
      <c r="I280" s="5"/>
      <c r="J280" s="5"/>
      <c r="K280" s="5"/>
      <c r="L280" s="5"/>
      <c r="M280" s="5"/>
      <c r="N280" s="5"/>
      <c r="O280" s="5"/>
      <c r="P280" s="4"/>
      <c r="Q280" s="31"/>
    </row>
    <row r="281" spans="1:17" ht="20.100000000000001" customHeight="1" thickBot="1" x14ac:dyDescent="0.35">
      <c r="A281" s="4"/>
      <c r="B281" s="5"/>
      <c r="C281" s="30"/>
      <c r="D281" s="63">
        <v>36</v>
      </c>
      <c r="E281" s="138" t="s">
        <v>66</v>
      </c>
      <c r="F281" s="139"/>
      <c r="G281" s="137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31"/>
    </row>
    <row r="282" spans="1:17" ht="20.100000000000001" customHeight="1" thickBot="1" x14ac:dyDescent="0.35">
      <c r="A282" s="4"/>
      <c r="B282" s="5"/>
      <c r="C282" s="30"/>
      <c r="D282" s="63">
        <v>37</v>
      </c>
      <c r="E282" s="138" t="s">
        <v>84</v>
      </c>
      <c r="F282" s="139"/>
      <c r="G282" s="137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31"/>
    </row>
    <row r="283" spans="1:17" ht="20.100000000000001" customHeight="1" thickBot="1" x14ac:dyDescent="0.35">
      <c r="A283" s="4"/>
      <c r="B283" s="5"/>
      <c r="C283" s="30"/>
      <c r="D283" s="63">
        <v>38</v>
      </c>
      <c r="E283" s="138" t="s">
        <v>34</v>
      </c>
      <c r="F283" s="139"/>
      <c r="G283" s="137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31"/>
    </row>
    <row r="284" spans="1:17" ht="20.100000000000001" customHeight="1" thickBot="1" x14ac:dyDescent="0.35">
      <c r="A284" s="4"/>
      <c r="B284" s="5"/>
      <c r="C284" s="30"/>
      <c r="D284" s="63">
        <v>39</v>
      </c>
      <c r="E284" s="138" t="s">
        <v>48</v>
      </c>
      <c r="F284" s="139"/>
      <c r="G284" s="137">
        <v>277</v>
      </c>
      <c r="H284" s="5"/>
      <c r="I284" s="5"/>
      <c r="J284" s="5"/>
      <c r="K284" s="5"/>
      <c r="L284" s="5"/>
      <c r="M284" s="5"/>
      <c r="N284" s="5"/>
      <c r="O284" s="5"/>
      <c r="P284" s="4"/>
      <c r="Q284" s="31"/>
    </row>
    <row r="285" spans="1:17" ht="20.100000000000001" customHeight="1" thickBot="1" x14ac:dyDescent="0.35">
      <c r="A285" s="4"/>
      <c r="B285" s="5"/>
      <c r="C285" s="30"/>
      <c r="D285" s="63">
        <v>40</v>
      </c>
      <c r="E285" s="138" t="s">
        <v>49</v>
      </c>
      <c r="F285" s="139"/>
      <c r="G285" s="137">
        <v>149</v>
      </c>
      <c r="H285" s="5"/>
      <c r="I285" s="5"/>
      <c r="J285" s="5"/>
      <c r="K285" s="5"/>
      <c r="L285" s="5"/>
      <c r="M285" s="5"/>
      <c r="N285" s="5"/>
      <c r="O285" s="5"/>
      <c r="P285" s="4"/>
      <c r="Q285" s="31"/>
    </row>
    <row r="286" spans="1:17" ht="20.100000000000001" customHeight="1" thickBot="1" x14ac:dyDescent="0.35">
      <c r="A286" s="4"/>
      <c r="B286" s="5"/>
      <c r="C286" s="30"/>
      <c r="D286" s="63">
        <v>41</v>
      </c>
      <c r="E286" s="138" t="s">
        <v>50</v>
      </c>
      <c r="F286" s="139"/>
      <c r="G286" s="137">
        <v>141</v>
      </c>
      <c r="H286" s="5"/>
      <c r="I286" s="5"/>
      <c r="J286" s="5"/>
      <c r="K286" s="5"/>
      <c r="L286" s="5"/>
      <c r="M286" s="5"/>
      <c r="N286" s="5"/>
      <c r="O286" s="5"/>
      <c r="P286" s="4"/>
      <c r="Q286" s="31"/>
    </row>
    <row r="287" spans="1:17" ht="20.100000000000001" customHeight="1" thickBot="1" x14ac:dyDescent="0.35">
      <c r="A287" s="4"/>
      <c r="B287" s="5"/>
      <c r="C287" s="30"/>
      <c r="D287" s="63">
        <v>42</v>
      </c>
      <c r="E287" s="138" t="s">
        <v>55</v>
      </c>
      <c r="F287" s="139"/>
      <c r="G287" s="137">
        <v>24</v>
      </c>
      <c r="H287" s="5"/>
      <c r="I287" s="5"/>
      <c r="J287" s="5"/>
      <c r="K287" s="5"/>
      <c r="L287" s="5"/>
      <c r="M287" s="5"/>
      <c r="N287" s="5"/>
      <c r="O287" s="5"/>
      <c r="P287" s="4"/>
      <c r="Q287" s="31"/>
    </row>
    <row r="288" spans="1:17" ht="20.100000000000001" customHeight="1" thickBot="1" x14ac:dyDescent="0.35">
      <c r="A288" s="4"/>
      <c r="B288" s="5"/>
      <c r="C288" s="30"/>
      <c r="D288" s="63">
        <v>43</v>
      </c>
      <c r="E288" s="138" t="s">
        <v>62</v>
      </c>
      <c r="F288" s="139"/>
      <c r="G288" s="137">
        <v>9</v>
      </c>
      <c r="H288" s="5"/>
      <c r="I288" s="5"/>
      <c r="J288" s="5"/>
      <c r="K288" s="5"/>
      <c r="L288" s="5"/>
      <c r="M288" s="5"/>
      <c r="N288" s="5"/>
      <c r="O288" s="5"/>
      <c r="P288" s="4"/>
      <c r="Q288" s="31"/>
    </row>
    <row r="289" spans="1:17" ht="20.100000000000001" customHeight="1" thickBot="1" x14ac:dyDescent="0.35">
      <c r="A289" s="4"/>
      <c r="B289" s="5"/>
      <c r="C289" s="30"/>
      <c r="D289" s="63">
        <v>44</v>
      </c>
      <c r="E289" s="138" t="s">
        <v>36</v>
      </c>
      <c r="F289" s="139"/>
      <c r="G289" s="137">
        <v>15</v>
      </c>
      <c r="H289" s="5"/>
      <c r="I289" s="5"/>
      <c r="J289" s="5"/>
      <c r="K289" s="5"/>
      <c r="L289" s="5"/>
      <c r="M289" s="5"/>
      <c r="N289" s="5"/>
      <c r="O289" s="5"/>
      <c r="P289" s="4"/>
      <c r="Q289" s="31"/>
    </row>
    <row r="290" spans="1:17" ht="20.100000000000001" customHeight="1" thickBot="1" x14ac:dyDescent="0.35">
      <c r="A290" s="4"/>
      <c r="B290" s="5"/>
      <c r="C290" s="30"/>
      <c r="D290" s="63">
        <v>45</v>
      </c>
      <c r="E290" s="138" t="s">
        <v>95</v>
      </c>
      <c r="F290" s="139"/>
      <c r="G290" s="137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31"/>
    </row>
    <row r="291" spans="1:17" ht="20.100000000000001" customHeight="1" thickBot="1" x14ac:dyDescent="0.35">
      <c r="A291" s="4"/>
      <c r="B291" s="5"/>
      <c r="C291" s="30"/>
      <c r="D291" s="63">
        <v>46</v>
      </c>
      <c r="E291" s="143" t="s">
        <v>45</v>
      </c>
      <c r="F291" s="144"/>
      <c r="G291" s="137">
        <v>5</v>
      </c>
      <c r="H291" s="5"/>
      <c r="I291" s="5"/>
      <c r="J291" s="5"/>
      <c r="K291" s="5"/>
      <c r="L291" s="5"/>
      <c r="M291" s="5"/>
      <c r="N291" s="5"/>
      <c r="O291" s="5"/>
      <c r="P291" s="4"/>
      <c r="Q291" s="31"/>
    </row>
    <row r="292" spans="1:17" ht="20.100000000000001" customHeight="1" thickBot="1" x14ac:dyDescent="0.35">
      <c r="A292" s="4"/>
      <c r="B292" s="5"/>
      <c r="C292" s="30"/>
      <c r="D292" s="63">
        <v>47</v>
      </c>
      <c r="E292" s="145" t="s">
        <v>56</v>
      </c>
      <c r="F292" s="146"/>
      <c r="G292" s="137">
        <v>27</v>
      </c>
      <c r="H292" s="5"/>
      <c r="I292" s="5"/>
      <c r="J292" s="5"/>
      <c r="K292" s="5"/>
      <c r="L292" s="5"/>
      <c r="M292" s="5"/>
      <c r="N292" s="5"/>
      <c r="O292" s="5"/>
      <c r="P292" s="4"/>
      <c r="Q292" s="31"/>
    </row>
    <row r="293" spans="1:17" ht="20.100000000000001" customHeight="1" thickBot="1" x14ac:dyDescent="0.35">
      <c r="A293" s="4"/>
      <c r="B293" s="5"/>
      <c r="C293" s="30"/>
      <c r="D293" s="63">
        <v>48</v>
      </c>
      <c r="E293" s="143" t="s">
        <v>57</v>
      </c>
      <c r="F293" s="144"/>
      <c r="G293" s="137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31"/>
    </row>
    <row r="294" spans="1:17" ht="20.100000000000001" customHeight="1" thickBot="1" x14ac:dyDescent="0.35">
      <c r="A294" s="4"/>
      <c r="B294" s="5"/>
      <c r="C294" s="30"/>
      <c r="D294" s="63">
        <v>49</v>
      </c>
      <c r="E294" s="143" t="s">
        <v>75</v>
      </c>
      <c r="F294" s="144"/>
      <c r="G294" s="137">
        <v>65</v>
      </c>
      <c r="H294" s="5"/>
      <c r="I294" s="5"/>
      <c r="J294" s="5"/>
      <c r="K294" s="5"/>
      <c r="L294" s="5"/>
      <c r="M294" s="5"/>
      <c r="N294" s="5"/>
      <c r="O294" s="5"/>
      <c r="P294" s="4"/>
      <c r="Q294" s="31"/>
    </row>
    <row r="295" spans="1:17" ht="20.100000000000001" customHeight="1" thickBot="1" x14ac:dyDescent="0.35">
      <c r="A295" s="4"/>
      <c r="B295" s="5"/>
      <c r="C295" s="30"/>
      <c r="D295" s="63">
        <v>50</v>
      </c>
      <c r="E295" s="143" t="s">
        <v>76</v>
      </c>
      <c r="F295" s="144"/>
      <c r="G295" s="137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31"/>
    </row>
    <row r="296" spans="1:17" ht="20.100000000000001" customHeight="1" thickBot="1" x14ac:dyDescent="0.35">
      <c r="A296" s="4"/>
      <c r="B296" s="5"/>
      <c r="C296" s="30"/>
      <c r="D296" s="63">
        <v>51</v>
      </c>
      <c r="E296" s="143" t="s">
        <v>73</v>
      </c>
      <c r="F296" s="144"/>
      <c r="G296" s="137">
        <v>1</v>
      </c>
      <c r="H296" s="5"/>
      <c r="I296" s="5"/>
      <c r="J296" s="5"/>
      <c r="K296" s="5"/>
      <c r="L296" s="5"/>
      <c r="M296" s="5"/>
      <c r="N296" s="5"/>
      <c r="O296" s="5"/>
      <c r="P296" s="4"/>
      <c r="Q296" s="31"/>
    </row>
    <row r="297" spans="1:17" ht="20.100000000000001" customHeight="1" thickBot="1" x14ac:dyDescent="0.35">
      <c r="A297" s="4"/>
      <c r="B297" s="5"/>
      <c r="C297" s="30"/>
      <c r="D297" s="63">
        <v>52</v>
      </c>
      <c r="E297" s="145" t="s">
        <v>41</v>
      </c>
      <c r="F297" s="146"/>
      <c r="G297" s="137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31"/>
    </row>
    <row r="298" spans="1:17" ht="20.100000000000001" customHeight="1" thickBot="1" x14ac:dyDescent="0.35">
      <c r="A298" s="4"/>
      <c r="B298" s="5"/>
      <c r="C298" s="30"/>
      <c r="D298" s="63">
        <v>53</v>
      </c>
      <c r="E298" s="143" t="s">
        <v>53</v>
      </c>
      <c r="F298" s="144"/>
      <c r="G298" s="137">
        <v>12</v>
      </c>
      <c r="H298" s="5"/>
      <c r="I298" s="5"/>
      <c r="J298" s="5"/>
      <c r="K298" s="5"/>
      <c r="L298" s="5"/>
      <c r="M298" s="5"/>
      <c r="N298" s="5"/>
      <c r="O298" s="5"/>
      <c r="P298" s="4"/>
      <c r="Q298" s="31"/>
    </row>
    <row r="299" spans="1:17" ht="20.100000000000001" customHeight="1" thickBot="1" x14ac:dyDescent="0.35">
      <c r="A299" s="4"/>
      <c r="B299" s="5"/>
      <c r="C299" s="30"/>
      <c r="D299" s="63">
        <v>54</v>
      </c>
      <c r="E299" s="143" t="s">
        <v>59</v>
      </c>
      <c r="F299" s="144"/>
      <c r="G299" s="137">
        <v>3</v>
      </c>
      <c r="H299" s="5"/>
      <c r="I299" s="5"/>
      <c r="J299" s="5"/>
      <c r="K299" s="5"/>
      <c r="L299" s="5"/>
      <c r="M299" s="5"/>
      <c r="N299" s="5"/>
      <c r="O299" s="5"/>
      <c r="P299" s="4"/>
      <c r="Q299" s="31"/>
    </row>
    <row r="300" spans="1:17" ht="20.100000000000001" customHeight="1" thickBot="1" x14ac:dyDescent="0.35">
      <c r="A300" s="4"/>
      <c r="B300" s="5"/>
      <c r="C300" s="30"/>
      <c r="D300" s="63">
        <v>55</v>
      </c>
      <c r="E300" s="143" t="s">
        <v>60</v>
      </c>
      <c r="F300" s="144"/>
      <c r="G300" s="137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31"/>
    </row>
    <row r="301" spans="1:17" ht="20.100000000000001" customHeight="1" thickBot="1" x14ac:dyDescent="0.35">
      <c r="A301" s="4"/>
      <c r="B301" s="5"/>
      <c r="C301" s="30"/>
      <c r="D301" s="63">
        <v>56</v>
      </c>
      <c r="E301" s="143" t="s">
        <v>96</v>
      </c>
      <c r="F301" s="144"/>
      <c r="G301" s="137">
        <v>1</v>
      </c>
      <c r="H301" s="5"/>
      <c r="I301" s="5"/>
      <c r="J301" s="5"/>
      <c r="K301" s="5"/>
      <c r="L301" s="5"/>
      <c r="M301" s="5"/>
      <c r="N301" s="5"/>
      <c r="O301" s="5"/>
      <c r="P301" s="4"/>
      <c r="Q301" s="31"/>
    </row>
    <row r="302" spans="1:17" ht="20.100000000000001" customHeight="1" thickBot="1" x14ac:dyDescent="0.35">
      <c r="A302" s="4"/>
      <c r="B302" s="5"/>
      <c r="C302" s="30"/>
      <c r="D302" s="63">
        <v>57</v>
      </c>
      <c r="E302" s="143" t="s">
        <v>90</v>
      </c>
      <c r="F302" s="144"/>
      <c r="G302" s="137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31"/>
    </row>
    <row r="303" spans="1:17" ht="20.100000000000001" customHeight="1" thickBot="1" x14ac:dyDescent="0.35">
      <c r="A303" s="4"/>
      <c r="B303" s="5"/>
      <c r="C303" s="6"/>
      <c r="D303" s="63">
        <v>58</v>
      </c>
      <c r="E303" s="143" t="s">
        <v>64</v>
      </c>
      <c r="F303" s="144"/>
      <c r="G303" s="137">
        <v>46</v>
      </c>
      <c r="H303" s="5"/>
      <c r="I303" s="5"/>
      <c r="J303" s="5"/>
      <c r="K303" s="5"/>
      <c r="L303" s="5"/>
      <c r="M303" s="5"/>
      <c r="N303" s="5"/>
      <c r="O303" s="5"/>
      <c r="P303" s="4"/>
      <c r="Q303" s="31"/>
    </row>
    <row r="304" spans="1:17" ht="20.100000000000001" customHeight="1" thickBot="1" x14ac:dyDescent="0.35">
      <c r="A304" s="4"/>
      <c r="B304" s="5"/>
      <c r="C304" s="30"/>
      <c r="D304" s="147">
        <v>59</v>
      </c>
      <c r="E304" s="143" t="s">
        <v>65</v>
      </c>
      <c r="F304" s="144"/>
      <c r="G304" s="137">
        <v>143</v>
      </c>
      <c r="H304" s="5"/>
      <c r="I304" s="5"/>
      <c r="J304" s="5"/>
      <c r="K304" s="5"/>
      <c r="L304" s="5"/>
      <c r="M304" s="5"/>
      <c r="N304" s="5"/>
      <c r="O304" s="5"/>
      <c r="P304" s="4"/>
      <c r="Q304" s="31"/>
    </row>
    <row r="305" spans="1:17" ht="20.100000000000001" customHeight="1" thickBot="1" x14ac:dyDescent="0.35">
      <c r="A305" s="4"/>
      <c r="B305" s="5"/>
      <c r="C305" s="30"/>
      <c r="D305" s="63">
        <v>60</v>
      </c>
      <c r="E305" s="143" t="s">
        <v>39</v>
      </c>
      <c r="F305" s="144"/>
      <c r="G305" s="137">
        <v>20</v>
      </c>
      <c r="H305" s="5"/>
      <c r="I305" s="5"/>
      <c r="J305" s="5"/>
      <c r="K305" s="5"/>
      <c r="L305" s="5"/>
      <c r="M305" s="5"/>
      <c r="N305" s="5"/>
      <c r="O305" s="5"/>
      <c r="P305" s="4"/>
      <c r="Q305" s="31"/>
    </row>
    <row r="306" spans="1:17" ht="20.100000000000001" customHeight="1" thickBot="1" x14ac:dyDescent="0.35">
      <c r="A306" s="4"/>
      <c r="B306" s="5"/>
      <c r="C306" s="30"/>
      <c r="D306" s="63">
        <v>61</v>
      </c>
      <c r="E306" s="143" t="s">
        <v>74</v>
      </c>
      <c r="F306" s="144"/>
      <c r="G306" s="137">
        <v>2</v>
      </c>
      <c r="H306" s="5"/>
      <c r="I306" s="5"/>
      <c r="J306" s="5"/>
      <c r="K306" s="5"/>
      <c r="L306" s="5"/>
      <c r="M306" s="5"/>
      <c r="N306" s="5"/>
      <c r="O306" s="5"/>
      <c r="P306" s="4"/>
      <c r="Q306" s="31"/>
    </row>
    <row r="307" spans="1:17" ht="20.100000000000001" customHeight="1" thickBot="1" x14ac:dyDescent="0.35">
      <c r="A307" s="4"/>
      <c r="B307" s="5"/>
      <c r="C307" s="30"/>
      <c r="D307" s="63">
        <v>62</v>
      </c>
      <c r="E307" s="143" t="s">
        <v>85</v>
      </c>
      <c r="F307" s="144"/>
      <c r="G307" s="137">
        <v>4</v>
      </c>
      <c r="H307" s="5"/>
      <c r="I307" s="5"/>
      <c r="J307" s="5"/>
      <c r="K307" s="5"/>
      <c r="L307" s="5"/>
      <c r="M307" s="5"/>
      <c r="N307" s="5"/>
      <c r="O307" s="5"/>
      <c r="P307" s="4"/>
      <c r="Q307" s="31"/>
    </row>
    <row r="308" spans="1:17" ht="15.75" customHeight="1" thickBot="1" x14ac:dyDescent="0.35">
      <c r="A308" s="4"/>
      <c r="B308" s="5"/>
      <c r="C308" s="6"/>
      <c r="D308" s="101"/>
      <c r="E308" s="148" t="s">
        <v>6</v>
      </c>
      <c r="F308" s="149"/>
      <c r="G308" s="150">
        <f>SUM(G246:G307)</f>
        <v>1352</v>
      </c>
      <c r="H308" s="5"/>
      <c r="I308" s="5"/>
      <c r="J308" s="5"/>
      <c r="K308" s="5"/>
      <c r="L308" s="5"/>
      <c r="M308" s="5"/>
      <c r="N308" s="5"/>
      <c r="O308" s="5"/>
      <c r="P308" s="4"/>
      <c r="Q308" s="31"/>
    </row>
    <row r="309" spans="1:17" ht="15.75" customHeight="1" thickBot="1" x14ac:dyDescent="0.3">
      <c r="A309" s="4"/>
      <c r="B309" s="151" t="s">
        <v>25</v>
      </c>
      <c r="C309" s="152"/>
      <c r="D309" s="152"/>
      <c r="E309" s="152"/>
      <c r="F309" s="152"/>
      <c r="G309" s="152"/>
      <c r="H309" s="152"/>
      <c r="I309" s="152"/>
      <c r="J309" s="152"/>
      <c r="K309" s="152"/>
      <c r="L309" s="152"/>
      <c r="M309" s="152"/>
      <c r="N309" s="152"/>
      <c r="O309" s="152"/>
      <c r="P309" s="4"/>
      <c r="Q309" s="31"/>
    </row>
    <row r="310" spans="1:17" ht="15.75" customHeight="1" x14ac:dyDescent="0.25">
      <c r="A310" s="4"/>
      <c r="B310" s="5"/>
      <c r="C310" s="3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31"/>
    </row>
    <row r="311" spans="1:17" ht="15.75" customHeight="1" x14ac:dyDescent="0.25">
      <c r="A311" s="4"/>
      <c r="B311" s="5"/>
      <c r="C311" s="3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31"/>
    </row>
    <row r="312" spans="1:17" ht="15.75" customHeight="1" x14ac:dyDescent="0.25">
      <c r="A312" s="4"/>
      <c r="B312" s="5"/>
      <c r="C312" s="3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31"/>
    </row>
    <row r="313" spans="1:17" ht="15.75" customHeight="1" x14ac:dyDescent="0.25">
      <c r="A313" s="4"/>
      <c r="B313" s="5"/>
      <c r="C313" s="3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31"/>
    </row>
    <row r="314" spans="1:17" ht="15.75" customHeight="1" x14ac:dyDescent="0.25">
      <c r="A314" s="4"/>
      <c r="B314" s="5"/>
      <c r="C314" s="3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31"/>
    </row>
    <row r="315" spans="1:17" ht="15.75" customHeight="1" x14ac:dyDescent="0.25">
      <c r="A315" s="4"/>
      <c r="B315" s="5"/>
      <c r="C315" s="30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31"/>
    </row>
    <row r="316" spans="1:17" ht="15.75" x14ac:dyDescent="0.25">
      <c r="A316" s="4"/>
      <c r="B316" s="5"/>
      <c r="C316" s="29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37"/>
      <c r="Q320" s="38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31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31"/>
    </row>
    <row r="348" spans="1:17" ht="15.75" x14ac:dyDescent="0.25">
      <c r="A348" s="31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31"/>
    </row>
    <row r="349" spans="1:17" ht="15.75" x14ac:dyDescent="0.25">
      <c r="A349" s="31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31"/>
    </row>
    <row r="350" spans="1:17" ht="15.75" x14ac:dyDescent="0.25">
      <c r="A350" s="31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31"/>
    </row>
    <row r="351" spans="1:17" ht="15.75" x14ac:dyDescent="0.25">
      <c r="A351" s="31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31"/>
    </row>
    <row r="352" spans="1:17" ht="15.75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2021-03-19T20:47:11Z</dcterms:modified>
</cp:coreProperties>
</file>