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GLORIA\Desktop\DICIEMBRE armonizado 2020\4to. trimestre 2020 LDF\"/>
    </mc:Choice>
  </mc:AlternateContent>
  <bookViews>
    <workbookView xWindow="-240" yWindow="4215" windowWidth="20055" windowHeight="3690"/>
  </bookViews>
  <sheets>
    <sheet name="Hoja1 (2)" sheetId="2" r:id="rId1"/>
  </sheets>
  <calcPr calcId="152511"/>
</workbook>
</file>

<file path=xl/calcChain.xml><?xml version="1.0" encoding="utf-8"?>
<calcChain xmlns="http://schemas.openxmlformats.org/spreadsheetml/2006/main">
  <c r="D11" i="2" l="1"/>
  <c r="D12" i="2"/>
  <c r="D13" i="2"/>
  <c r="D14" i="2"/>
  <c r="D15" i="2"/>
  <c r="D16" i="2"/>
  <c r="D17" i="2"/>
  <c r="D18" i="2"/>
  <c r="D19" i="2"/>
  <c r="D20" i="2"/>
  <c r="D21" i="2"/>
  <c r="D22" i="2"/>
  <c r="D23" i="2"/>
  <c r="F25" i="2" l="1"/>
  <c r="E25" i="2"/>
  <c r="C25" i="2" l="1"/>
  <c r="B25" i="2"/>
  <c r="D38" i="2"/>
  <c r="G38" i="2" s="1"/>
  <c r="D36" i="2" l="1"/>
  <c r="G36" i="2" s="1"/>
  <c r="D35" i="2"/>
  <c r="G35" i="2" s="1"/>
  <c r="D34" i="2"/>
  <c r="G34" i="2" s="1"/>
  <c r="G21" i="2"/>
  <c r="D37" i="2"/>
  <c r="G37" i="2" s="1"/>
  <c r="D33" i="2"/>
  <c r="G33" i="2" s="1"/>
  <c r="D31" i="2"/>
  <c r="G31" i="2" s="1"/>
  <c r="D30" i="2"/>
  <c r="G30" i="2" s="1"/>
  <c r="D28" i="2"/>
  <c r="G23" i="2"/>
  <c r="G22" i="2"/>
  <c r="G20" i="2"/>
  <c r="G19" i="2"/>
  <c r="G18" i="2"/>
  <c r="G17" i="2"/>
  <c r="G16" i="2"/>
  <c r="G15" i="2"/>
  <c r="G14" i="2"/>
  <c r="G13" i="2"/>
  <c r="G12" i="2"/>
  <c r="G11" i="2"/>
  <c r="F9" i="2"/>
  <c r="F39" i="2" s="1"/>
  <c r="E9" i="2"/>
  <c r="E39" i="2" s="1"/>
  <c r="C9" i="2"/>
  <c r="C39" i="2" s="1"/>
  <c r="B9" i="2"/>
  <c r="G28" i="2" l="1"/>
  <c r="G25" i="2" s="1"/>
  <c r="D25" i="2"/>
  <c r="D9" i="2"/>
  <c r="B39" i="2"/>
  <c r="D39" i="2" l="1"/>
  <c r="G9" i="2"/>
  <c r="G39" i="2" s="1"/>
</calcChain>
</file>

<file path=xl/sharedStrings.xml><?xml version="1.0" encoding="utf-8"?>
<sst xmlns="http://schemas.openxmlformats.org/spreadsheetml/2006/main" count="42" uniqueCount="30">
  <si>
    <t>Devengado</t>
  </si>
  <si>
    <t>Egresos</t>
  </si>
  <si>
    <t>Ampliaciones/ (Reducciones)</t>
  </si>
  <si>
    <t>Modificado</t>
  </si>
  <si>
    <t>Pagado</t>
  </si>
  <si>
    <t>Concepto</t>
  </si>
  <si>
    <t xml:space="preserve">Aprobado </t>
  </si>
  <si>
    <t xml:space="preserve">Subejercicio </t>
  </si>
  <si>
    <t xml:space="preserve">Total de Egresos </t>
  </si>
  <si>
    <t>Gasto No Etiquetado</t>
  </si>
  <si>
    <t>Gasto Etiquetado</t>
  </si>
  <si>
    <t>01  PRESIDENCIA</t>
  </si>
  <si>
    <t>02  JEFATURA DE GABINETE</t>
  </si>
  <si>
    <t>03  COMISARIA GENERAL DE SEGURIDAD PUBLICA</t>
  </si>
  <si>
    <t>04  SINDICATURA DEL AYUNTAMIENTO</t>
  </si>
  <si>
    <t>05  SECRETARIA DEL AYUNTAMIENTO</t>
  </si>
  <si>
    <t>05 SECRETARIA DEL AYUNTAMIENTO</t>
  </si>
  <si>
    <t>06  TESORERIA</t>
  </si>
  <si>
    <t>07  CONTRALORIA CIUDADANA</t>
  </si>
  <si>
    <t>08  COORDINACION GENERAL DE SERVICIOS MUNICIPALES</t>
  </si>
  <si>
    <t>09  COORDINACION GENERAL DE ADMINISTRACION E INNOVACION GUBERNAMENTAL</t>
  </si>
  <si>
    <t>10  COORDINACION GENERAL DE DESARROLLO ECONOMICO Y COMBATE A LA DESIGUALDAD</t>
  </si>
  <si>
    <t>12  DIRECCION DE OBRAS PUBLICAS E INFRAESTRUCTURA</t>
  </si>
  <si>
    <t>11  COORDINACION GENERAL DE GESTION INTEGRAL DE LA CIUDAD</t>
  </si>
  <si>
    <t>13  COORDINACION GENERAL DE CONSTRUCCION DE LA COMUNIDAD</t>
  </si>
  <si>
    <t>MUNICIPIO DE ZAPOPAN</t>
  </si>
  <si>
    <t xml:space="preserve">               Estado Analítico del Ejercicio del Presupuesto de Egresos Detallado - LDF</t>
  </si>
  <si>
    <t>Clasificación Administrativa</t>
  </si>
  <si>
    <t>(PESOS)</t>
  </si>
  <si>
    <t xml:space="preserve">Del 1 de Enero al 31 de Diciembre del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</si>
</sst>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164" formatCode="&quot;$&quot;#,##0.00_);\-&quot;$&quot;#,##0.00"/>
    <numFmt numFmtId="165" formatCode="&quot;$&quot;#,##0_);\-&quot;$&quot;#,##0"/>
  </numFmts>
  <fonts count="11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10"/>
      <color theme="2" tint="-0.499984740745262"/>
      <name val="Arial"/>
      <family val="2"/>
    </font>
    <font>
      <b/>
      <sz val="9"/>
      <color theme="2" tint="-0.499984740745262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8.0500000000000007"/>
      <color indexed="8"/>
      <name val="Arial Narrow"/>
      <family val="2"/>
    </font>
    <font>
      <sz val="10"/>
      <color indexed="8"/>
      <name val="MS Sans Serif"/>
      <family val="2"/>
    </font>
    <font>
      <b/>
      <sz val="11"/>
      <color indexed="8"/>
      <name val="Arial Narrow"/>
      <family val="2"/>
    </font>
    <font>
      <sz val="8.0500000000000007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A0D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5"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NumberFormat="1" applyFill="1" applyBorder="1" applyAlignment="1" applyProtection="1"/>
    <xf numFmtId="164" fontId="7" fillId="0" borderId="0" xfId="0" applyNumberFormat="1" applyFont="1" applyAlignment="1">
      <alignment horizontal="right" vertic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3" borderId="0" xfId="0" applyFill="1"/>
    <xf numFmtId="0" fontId="1" fillId="0" borderId="14" xfId="0" applyFont="1" applyBorder="1" applyAlignment="1">
      <alignment vertical="center" wrapText="1"/>
    </xf>
    <xf numFmtId="0" fontId="7" fillId="3" borderId="14" xfId="0" applyFont="1" applyFill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vertical="center"/>
    </xf>
    <xf numFmtId="7" fontId="0" fillId="0" borderId="0" xfId="0" applyNumberFormat="1"/>
    <xf numFmtId="0" fontId="3" fillId="3" borderId="1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5" fontId="7" fillId="3" borderId="14" xfId="0" applyNumberFormat="1" applyFont="1" applyFill="1" applyBorder="1" applyAlignment="1">
      <alignment horizontal="right" vertical="center"/>
    </xf>
    <xf numFmtId="165" fontId="2" fillId="0" borderId="14" xfId="0" applyNumberFormat="1" applyFont="1" applyBorder="1" applyAlignment="1">
      <alignment horizontal="center" vertical="center" wrapText="1"/>
    </xf>
    <xf numFmtId="165" fontId="7" fillId="0" borderId="14" xfId="0" applyNumberFormat="1" applyFont="1" applyBorder="1" applyAlignment="1">
      <alignment horizontal="right" vertical="center"/>
    </xf>
    <xf numFmtId="0" fontId="9" fillId="3" borderId="14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horizontal="center" vertical="center" wrapText="1"/>
    </xf>
    <xf numFmtId="165" fontId="10" fillId="0" borderId="14" xfId="0" applyNumberFormat="1" applyFont="1" applyFill="1" applyBorder="1" applyAlignment="1">
      <alignment horizontal="right" vertical="center"/>
    </xf>
    <xf numFmtId="165" fontId="10" fillId="3" borderId="14" xfId="0" applyNumberFormat="1" applyFont="1" applyFill="1" applyBorder="1" applyAlignment="1">
      <alignment horizontal="right" vertical="center"/>
    </xf>
    <xf numFmtId="165" fontId="10" fillId="0" borderId="14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5A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9524</xdr:rowOff>
    </xdr:from>
    <xdr:to>
      <xdr:col>1</xdr:col>
      <xdr:colOff>400050</xdr:colOff>
      <xdr:row>4</xdr:row>
      <xdr:rowOff>323849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4"/>
          <a:ext cx="225742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topLeftCell="A37" zoomScaleNormal="100" workbookViewId="0">
      <selection activeCell="E43" sqref="E43"/>
    </sheetView>
  </sheetViews>
  <sheetFormatPr baseColWidth="10" defaultRowHeight="15" x14ac:dyDescent="0.25"/>
  <cols>
    <col min="1" max="1" width="28.28515625" style="8" customWidth="1"/>
    <col min="2" max="2" width="27.28515625" customWidth="1"/>
    <col min="3" max="3" width="20.140625" customWidth="1"/>
    <col min="4" max="4" width="19.7109375" customWidth="1"/>
    <col min="5" max="5" width="24" customWidth="1"/>
    <col min="6" max="6" width="22.5703125" customWidth="1"/>
    <col min="7" max="7" width="25" customWidth="1"/>
    <col min="9" max="9" width="16.42578125" bestFit="1" customWidth="1"/>
  </cols>
  <sheetData>
    <row r="1" spans="1:9" x14ac:dyDescent="0.25">
      <c r="A1" s="33" t="s">
        <v>25</v>
      </c>
      <c r="B1" s="34"/>
      <c r="C1" s="34"/>
      <c r="D1" s="34"/>
      <c r="E1" s="34"/>
      <c r="F1" s="34"/>
      <c r="G1" s="35"/>
    </row>
    <row r="2" spans="1:9" ht="15" customHeight="1" x14ac:dyDescent="0.25">
      <c r="A2" s="36" t="s">
        <v>26</v>
      </c>
      <c r="B2" s="37"/>
      <c r="C2" s="37"/>
      <c r="D2" s="37"/>
      <c r="E2" s="37"/>
      <c r="F2" s="37"/>
      <c r="G2" s="38"/>
    </row>
    <row r="3" spans="1:9" ht="15" customHeight="1" x14ac:dyDescent="0.25">
      <c r="A3" s="36" t="s">
        <v>27</v>
      </c>
      <c r="B3" s="37"/>
      <c r="C3" s="37"/>
      <c r="D3" s="37"/>
      <c r="E3" s="37"/>
      <c r="F3" s="37"/>
      <c r="G3" s="38"/>
    </row>
    <row r="4" spans="1:9" x14ac:dyDescent="0.25">
      <c r="A4" s="39" t="s">
        <v>29</v>
      </c>
      <c r="B4" s="40"/>
      <c r="C4" s="40"/>
      <c r="D4" s="40"/>
      <c r="E4" s="40"/>
      <c r="F4" s="40"/>
      <c r="G4" s="41"/>
    </row>
    <row r="5" spans="1:9" ht="29.25" customHeight="1" thickBot="1" x14ac:dyDescent="0.3">
      <c r="A5" s="42" t="s">
        <v>28</v>
      </c>
      <c r="B5" s="43"/>
      <c r="C5" s="43"/>
      <c r="D5" s="43"/>
      <c r="E5" s="43"/>
      <c r="F5" s="43"/>
      <c r="G5" s="44"/>
    </row>
    <row r="6" spans="1:9" ht="15.75" thickBot="1" x14ac:dyDescent="0.3">
      <c r="A6" s="15"/>
      <c r="B6" s="17"/>
      <c r="C6" s="17"/>
      <c r="D6" s="17"/>
      <c r="E6" s="17"/>
      <c r="F6" s="17"/>
      <c r="G6" s="16"/>
    </row>
    <row r="7" spans="1:9" ht="15.75" thickBot="1" x14ac:dyDescent="0.3">
      <c r="A7" s="29" t="s">
        <v>5</v>
      </c>
      <c r="B7" s="26" t="s">
        <v>1</v>
      </c>
      <c r="C7" s="27"/>
      <c r="D7" s="27"/>
      <c r="E7" s="27"/>
      <c r="F7" s="28"/>
      <c r="G7" s="31" t="s">
        <v>7</v>
      </c>
    </row>
    <row r="8" spans="1:9" ht="30.75" thickBot="1" x14ac:dyDescent="0.3">
      <c r="A8" s="30"/>
      <c r="B8" s="22" t="s">
        <v>6</v>
      </c>
      <c r="C8" s="3" t="s">
        <v>2</v>
      </c>
      <c r="D8" s="2" t="s">
        <v>3</v>
      </c>
      <c r="E8" s="3" t="s">
        <v>0</v>
      </c>
      <c r="F8" s="2" t="s">
        <v>4</v>
      </c>
      <c r="G8" s="32"/>
    </row>
    <row r="9" spans="1:9" ht="15" customHeight="1" thickBot="1" x14ac:dyDescent="0.3">
      <c r="A9" s="21" t="s">
        <v>9</v>
      </c>
      <c r="B9" s="18">
        <f>SUM(B11:B23)</f>
        <v>6564279869.999999</v>
      </c>
      <c r="C9" s="18">
        <f>SUM(C11:C23)</f>
        <v>-165392346.38999999</v>
      </c>
      <c r="D9" s="18">
        <f>SUM(B9+C9)</f>
        <v>6398887523.6099987</v>
      </c>
      <c r="E9" s="18">
        <f>SUM(E11:E23)</f>
        <v>6328780273.0200005</v>
      </c>
      <c r="F9" s="18">
        <f>SUM(F11:F23)</f>
        <v>6320389018.6200008</v>
      </c>
      <c r="G9" s="18">
        <f>SUM(D9-E9)</f>
        <v>70107250.589998245</v>
      </c>
      <c r="I9" s="14"/>
    </row>
    <row r="10" spans="1:9" ht="16.5" customHeight="1" thickBot="1" x14ac:dyDescent="0.3">
      <c r="A10" s="10"/>
      <c r="B10" s="19"/>
      <c r="C10" s="19"/>
      <c r="D10" s="19"/>
      <c r="E10" s="19"/>
      <c r="F10" s="19"/>
      <c r="G10" s="19"/>
    </row>
    <row r="11" spans="1:9" s="9" customFormat="1" ht="15" customHeight="1" thickBot="1" x14ac:dyDescent="0.3">
      <c r="A11" s="11" t="s">
        <v>11</v>
      </c>
      <c r="B11" s="23">
        <v>69041372.790000007</v>
      </c>
      <c r="C11" s="23">
        <v>3343869.73</v>
      </c>
      <c r="D11" s="23">
        <f>SUM(B11+C11)</f>
        <v>72385242.520000011</v>
      </c>
      <c r="E11" s="23">
        <v>69428629.530000001</v>
      </c>
      <c r="F11" s="23">
        <v>69428629.530000001</v>
      </c>
      <c r="G11" s="23">
        <f>SUM(D11-E11)</f>
        <v>2956612.9900000095</v>
      </c>
    </row>
    <row r="12" spans="1:9" s="9" customFormat="1" ht="15" customHeight="1" thickBot="1" x14ac:dyDescent="0.3">
      <c r="A12" s="11" t="s">
        <v>12</v>
      </c>
      <c r="B12" s="24">
        <v>125683739.02</v>
      </c>
      <c r="C12" s="24">
        <v>-20838381.510000002</v>
      </c>
      <c r="D12" s="24">
        <f>SUM(B12+C12)</f>
        <v>104845357.50999999</v>
      </c>
      <c r="E12" s="24">
        <v>101015050.63</v>
      </c>
      <c r="F12" s="24">
        <v>101015050.63</v>
      </c>
      <c r="G12" s="24">
        <f>SUM(D12-E12)</f>
        <v>3830306.8799999952</v>
      </c>
    </row>
    <row r="13" spans="1:9" ht="26.25" customHeight="1" thickBot="1" x14ac:dyDescent="0.3">
      <c r="A13" s="11" t="s">
        <v>13</v>
      </c>
      <c r="B13" s="25">
        <v>1196606836.6300001</v>
      </c>
      <c r="C13" s="25">
        <v>-115111459.38</v>
      </c>
      <c r="D13" s="24">
        <f t="shared" ref="D13:D38" si="0">SUM(B13+C13)</f>
        <v>1081495377.25</v>
      </c>
      <c r="E13" s="25">
        <v>1074284434.6800001</v>
      </c>
      <c r="F13" s="25">
        <v>1074284434.6800001</v>
      </c>
      <c r="G13" s="24">
        <f t="shared" ref="G13:G38" si="1">SUM(D13-E13)</f>
        <v>7210942.5699999332</v>
      </c>
    </row>
    <row r="14" spans="1:9" ht="15" customHeight="1" thickBot="1" x14ac:dyDescent="0.3">
      <c r="A14" s="12" t="s">
        <v>14</v>
      </c>
      <c r="B14" s="25">
        <v>103558337.94</v>
      </c>
      <c r="C14" s="25">
        <v>78311899.5</v>
      </c>
      <c r="D14" s="24">
        <f t="shared" si="0"/>
        <v>181870237.44</v>
      </c>
      <c r="E14" s="25">
        <v>176549285.63999999</v>
      </c>
      <c r="F14" s="25">
        <v>176543803.65000001</v>
      </c>
      <c r="G14" s="24">
        <f t="shared" si="1"/>
        <v>5320951.8000000119</v>
      </c>
    </row>
    <row r="15" spans="1:9" ht="15" customHeight="1" thickBot="1" x14ac:dyDescent="0.3">
      <c r="A15" s="12" t="s">
        <v>16</v>
      </c>
      <c r="B15" s="25">
        <v>348709983.89999998</v>
      </c>
      <c r="C15" s="25">
        <v>-25661977.66</v>
      </c>
      <c r="D15" s="24">
        <f t="shared" si="0"/>
        <v>323048006.23999995</v>
      </c>
      <c r="E15" s="25">
        <v>315379746.06999999</v>
      </c>
      <c r="F15" s="25">
        <v>315379746.06999999</v>
      </c>
      <c r="G15" s="24">
        <f t="shared" si="1"/>
        <v>7668260.1699999571</v>
      </c>
    </row>
    <row r="16" spans="1:9" ht="15" customHeight="1" thickBot="1" x14ac:dyDescent="0.3">
      <c r="A16" s="13" t="s">
        <v>17</v>
      </c>
      <c r="B16" s="25">
        <v>1332360135.3399999</v>
      </c>
      <c r="C16" s="25">
        <v>-32592857.5</v>
      </c>
      <c r="D16" s="24">
        <f t="shared" si="0"/>
        <v>1299767277.8399999</v>
      </c>
      <c r="E16" s="25">
        <v>1291197422.9000001</v>
      </c>
      <c r="F16" s="25">
        <v>1290545052.0699999</v>
      </c>
      <c r="G16" s="24">
        <f t="shared" si="1"/>
        <v>8569854.9399998188</v>
      </c>
    </row>
    <row r="17" spans="1:13" ht="15" customHeight="1" thickBot="1" x14ac:dyDescent="0.3">
      <c r="A17" s="13" t="s">
        <v>18</v>
      </c>
      <c r="B17" s="25">
        <v>22975061.219999999</v>
      </c>
      <c r="C17" s="25">
        <v>2764427.2</v>
      </c>
      <c r="D17" s="24">
        <f t="shared" si="0"/>
        <v>25739488.419999998</v>
      </c>
      <c r="E17" s="25">
        <v>23972608.870000001</v>
      </c>
      <c r="F17" s="25">
        <v>23972608.870000001</v>
      </c>
      <c r="G17" s="24">
        <f t="shared" si="1"/>
        <v>1766879.549999997</v>
      </c>
    </row>
    <row r="18" spans="1:13" ht="30" customHeight="1" thickBot="1" x14ac:dyDescent="0.3">
      <c r="A18" s="12" t="s">
        <v>19</v>
      </c>
      <c r="B18" s="25">
        <v>559230123.89999998</v>
      </c>
      <c r="C18" s="25">
        <v>65213999.829999998</v>
      </c>
      <c r="D18" s="24">
        <f t="shared" si="0"/>
        <v>624444123.73000002</v>
      </c>
      <c r="E18" s="25">
        <v>614710520.96000004</v>
      </c>
      <c r="F18" s="25">
        <v>614710520.96000004</v>
      </c>
      <c r="G18" s="24">
        <f t="shared" si="1"/>
        <v>9733602.7699999809</v>
      </c>
    </row>
    <row r="19" spans="1:13" ht="36.75" customHeight="1" thickBot="1" x14ac:dyDescent="0.3">
      <c r="A19" s="12" t="s">
        <v>20</v>
      </c>
      <c r="B19" s="25">
        <v>1676711853.1300001</v>
      </c>
      <c r="C19" s="25">
        <v>-263975657.19999999</v>
      </c>
      <c r="D19" s="24">
        <f t="shared" si="0"/>
        <v>1412736195.9300001</v>
      </c>
      <c r="E19" s="25">
        <v>1404164233.1199999</v>
      </c>
      <c r="F19" s="25">
        <v>1404164233.1199999</v>
      </c>
      <c r="G19" s="24">
        <f t="shared" si="1"/>
        <v>8571962.8100001812</v>
      </c>
    </row>
    <row r="20" spans="1:13" ht="39" thickBot="1" x14ac:dyDescent="0.3">
      <c r="A20" s="12" t="s">
        <v>21</v>
      </c>
      <c r="B20" s="25">
        <v>405701713.54000002</v>
      </c>
      <c r="C20" s="25">
        <v>31742768.289999999</v>
      </c>
      <c r="D20" s="24">
        <f t="shared" si="0"/>
        <v>437444481.83000004</v>
      </c>
      <c r="E20" s="25">
        <v>431557825.60000002</v>
      </c>
      <c r="F20" s="25">
        <v>431555825.60000002</v>
      </c>
      <c r="G20" s="24">
        <f t="shared" si="1"/>
        <v>5886656.2300000191</v>
      </c>
    </row>
    <row r="21" spans="1:13" ht="30.75" customHeight="1" thickBot="1" x14ac:dyDescent="0.3">
      <c r="A21" s="12" t="s">
        <v>23</v>
      </c>
      <c r="B21" s="25">
        <v>123486806.56999999</v>
      </c>
      <c r="C21" s="25">
        <v>-14950623</v>
      </c>
      <c r="D21" s="24">
        <f>SUM(B21+C21)</f>
        <v>108536183.56999999</v>
      </c>
      <c r="E21" s="25">
        <v>104078972.06</v>
      </c>
      <c r="F21" s="25">
        <v>104078972.06</v>
      </c>
      <c r="G21" s="24">
        <f t="shared" si="1"/>
        <v>4457211.5099999905</v>
      </c>
    </row>
    <row r="22" spans="1:13" ht="26.25" thickBot="1" x14ac:dyDescent="0.3">
      <c r="A22" s="12" t="s">
        <v>22</v>
      </c>
      <c r="B22" s="25">
        <v>451677609.37</v>
      </c>
      <c r="C22" s="25">
        <v>132842235.44</v>
      </c>
      <c r="D22" s="24">
        <f t="shared" si="0"/>
        <v>584519844.80999994</v>
      </c>
      <c r="E22" s="25">
        <v>583606231.57000005</v>
      </c>
      <c r="F22" s="25">
        <v>575917074.99000001</v>
      </c>
      <c r="G22" s="24">
        <f t="shared" si="1"/>
        <v>913613.23999989033</v>
      </c>
    </row>
    <row r="23" spans="1:13" ht="26.25" thickBot="1" x14ac:dyDescent="0.3">
      <c r="A23" s="12" t="s">
        <v>24</v>
      </c>
      <c r="B23" s="25">
        <v>148536296.65000001</v>
      </c>
      <c r="C23" s="25">
        <v>-6480590.1299999999</v>
      </c>
      <c r="D23" s="24">
        <f t="shared" si="0"/>
        <v>142055706.52000001</v>
      </c>
      <c r="E23" s="25">
        <v>138835311.38999999</v>
      </c>
      <c r="F23" s="25">
        <v>138793066.38999999</v>
      </c>
      <c r="G23" s="24">
        <f t="shared" si="1"/>
        <v>3220395.130000025</v>
      </c>
    </row>
    <row r="24" spans="1:13" ht="17.25" customHeight="1" thickBot="1" x14ac:dyDescent="0.3">
      <c r="A24" s="12"/>
      <c r="B24" s="20"/>
      <c r="C24" s="20"/>
      <c r="D24" s="18"/>
      <c r="E24" s="20"/>
      <c r="F24" s="20"/>
      <c r="G24" s="18"/>
    </row>
    <row r="25" spans="1:13" ht="29.25" customHeight="1" thickBot="1" x14ac:dyDescent="0.3">
      <c r="A25" s="21" t="s">
        <v>10</v>
      </c>
      <c r="B25" s="20">
        <f>SUM(B28:B38)</f>
        <v>1002932592.9999999</v>
      </c>
      <c r="C25" s="20">
        <f>SUM(C28:C38)</f>
        <v>165392346.41000003</v>
      </c>
      <c r="D25" s="20">
        <f>SUM(D28:D38)</f>
        <v>1168324939.4099998</v>
      </c>
      <c r="E25" s="20">
        <f>SUM(E26:E38)</f>
        <v>1162821516.26</v>
      </c>
      <c r="F25" s="20">
        <f>SUM(F26:F38)</f>
        <v>1126602862.3299999</v>
      </c>
      <c r="G25" s="20">
        <f t="shared" ref="G25" si="2">SUM(G28:G37)</f>
        <v>5503423.1499999762</v>
      </c>
    </row>
    <row r="26" spans="1:13" ht="15.75" thickBot="1" x14ac:dyDescent="0.3">
      <c r="A26" s="11" t="s">
        <v>11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13" ht="15" customHeight="1" thickBot="1" x14ac:dyDescent="0.3">
      <c r="A27" s="11" t="s">
        <v>12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6"/>
      <c r="I27" s="6"/>
      <c r="J27" s="6"/>
      <c r="K27" s="6"/>
      <c r="L27" s="6"/>
      <c r="M27" s="6"/>
    </row>
    <row r="28" spans="1:13" ht="26.25" customHeight="1" thickBot="1" x14ac:dyDescent="0.3">
      <c r="A28" s="12" t="s">
        <v>13</v>
      </c>
      <c r="B28" s="25">
        <v>24080405.829999998</v>
      </c>
      <c r="C28" s="25">
        <v>34392817.5</v>
      </c>
      <c r="D28" s="25">
        <f t="shared" si="0"/>
        <v>58473223.329999998</v>
      </c>
      <c r="E28" s="25">
        <v>58295368.350000001</v>
      </c>
      <c r="F28" s="25">
        <v>55469635.170000002</v>
      </c>
      <c r="G28" s="25">
        <f t="shared" si="1"/>
        <v>177854.97999999672</v>
      </c>
    </row>
    <row r="29" spans="1:13" ht="15.75" thickBot="1" x14ac:dyDescent="0.3">
      <c r="A29" s="12" t="s">
        <v>14</v>
      </c>
      <c r="B29" s="25">
        <v>0</v>
      </c>
      <c r="C29" s="25">
        <v>0</v>
      </c>
      <c r="D29" s="25"/>
      <c r="E29" s="25">
        <v>0</v>
      </c>
      <c r="F29" s="25">
        <v>0</v>
      </c>
      <c r="G29" s="25"/>
    </row>
    <row r="30" spans="1:13" ht="15.75" thickBot="1" x14ac:dyDescent="0.3">
      <c r="A30" s="12" t="s">
        <v>15</v>
      </c>
      <c r="B30" s="25">
        <v>0</v>
      </c>
      <c r="C30" s="25">
        <v>8874455.8800000008</v>
      </c>
      <c r="D30" s="25">
        <f t="shared" si="0"/>
        <v>8874455.8800000008</v>
      </c>
      <c r="E30" s="25">
        <v>8874455.8800000008</v>
      </c>
      <c r="F30" s="25">
        <v>8874455.8800000008</v>
      </c>
      <c r="G30" s="25">
        <f t="shared" si="1"/>
        <v>0</v>
      </c>
    </row>
    <row r="31" spans="1:13" ht="15" customHeight="1" thickBot="1" x14ac:dyDescent="0.3">
      <c r="A31" s="13" t="s">
        <v>17</v>
      </c>
      <c r="B31" s="25">
        <v>119489364.25</v>
      </c>
      <c r="C31" s="25">
        <v>-465456.08</v>
      </c>
      <c r="D31" s="25">
        <f t="shared" si="0"/>
        <v>119023908.17</v>
      </c>
      <c r="E31" s="25">
        <v>119023908.17</v>
      </c>
      <c r="F31" s="25">
        <v>119023908.17</v>
      </c>
      <c r="G31" s="25">
        <f t="shared" si="1"/>
        <v>0</v>
      </c>
    </row>
    <row r="32" spans="1:13" ht="15" customHeight="1" thickBot="1" x14ac:dyDescent="0.3">
      <c r="A32" s="13" t="s">
        <v>18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spans="1:7" ht="26.25" thickBot="1" x14ac:dyDescent="0.3">
      <c r="A33" s="12" t="s">
        <v>19</v>
      </c>
      <c r="B33" s="25">
        <v>498187187.77999997</v>
      </c>
      <c r="C33" s="25">
        <v>9366320.1799999997</v>
      </c>
      <c r="D33" s="25">
        <f t="shared" si="0"/>
        <v>507553507.95999998</v>
      </c>
      <c r="E33" s="25">
        <v>507553507.95999998</v>
      </c>
      <c r="F33" s="25">
        <v>507553507.95999998</v>
      </c>
      <c r="G33" s="25">
        <f t="shared" si="1"/>
        <v>0</v>
      </c>
    </row>
    <row r="34" spans="1:7" ht="39" thickBot="1" x14ac:dyDescent="0.3">
      <c r="A34" s="12" t="s">
        <v>20</v>
      </c>
      <c r="B34" s="25">
        <v>16600000</v>
      </c>
      <c r="C34" s="25">
        <v>14797270.800000001</v>
      </c>
      <c r="D34" s="25">
        <f t="shared" si="0"/>
        <v>31397270.800000001</v>
      </c>
      <c r="E34" s="25">
        <v>30932375.68</v>
      </c>
      <c r="F34" s="25">
        <v>28367341.870000001</v>
      </c>
      <c r="G34" s="25">
        <f t="shared" si="1"/>
        <v>464895.12000000104</v>
      </c>
    </row>
    <row r="35" spans="1:7" ht="39" thickBot="1" x14ac:dyDescent="0.3">
      <c r="A35" s="12" t="s">
        <v>21</v>
      </c>
      <c r="B35" s="25">
        <v>0</v>
      </c>
      <c r="C35" s="25">
        <v>1049999.3400000001</v>
      </c>
      <c r="D35" s="25">
        <f t="shared" si="0"/>
        <v>1049999.3400000001</v>
      </c>
      <c r="E35" s="25">
        <v>0</v>
      </c>
      <c r="F35" s="25">
        <v>0</v>
      </c>
      <c r="G35" s="25">
        <f t="shared" si="1"/>
        <v>1049999.3400000001</v>
      </c>
    </row>
    <row r="36" spans="1:7" ht="26.25" thickBot="1" x14ac:dyDescent="0.3">
      <c r="A36" s="12" t="s">
        <v>23</v>
      </c>
      <c r="B36" s="25">
        <v>0</v>
      </c>
      <c r="C36" s="25">
        <v>0</v>
      </c>
      <c r="D36" s="25">
        <f t="shared" si="0"/>
        <v>0</v>
      </c>
      <c r="E36" s="25">
        <v>0</v>
      </c>
      <c r="F36" s="25">
        <v>0</v>
      </c>
      <c r="G36" s="25">
        <f t="shared" si="1"/>
        <v>0</v>
      </c>
    </row>
    <row r="37" spans="1:7" ht="26.25" thickBot="1" x14ac:dyDescent="0.3">
      <c r="A37" s="12" t="s">
        <v>22</v>
      </c>
      <c r="B37" s="25">
        <v>344575635.13999999</v>
      </c>
      <c r="C37" s="25">
        <v>97376938.790000007</v>
      </c>
      <c r="D37" s="25">
        <f t="shared" si="0"/>
        <v>441952573.93000001</v>
      </c>
      <c r="E37" s="25">
        <v>438141900.22000003</v>
      </c>
      <c r="F37" s="25">
        <v>407314013.27999997</v>
      </c>
      <c r="G37" s="25">
        <f t="shared" si="1"/>
        <v>3810673.7099999785</v>
      </c>
    </row>
    <row r="38" spans="1:7" ht="26.25" thickBot="1" x14ac:dyDescent="0.3">
      <c r="A38" s="12" t="s">
        <v>24</v>
      </c>
      <c r="B38" s="25">
        <v>0</v>
      </c>
      <c r="C38" s="25">
        <v>0</v>
      </c>
      <c r="D38" s="25">
        <f t="shared" si="0"/>
        <v>0</v>
      </c>
      <c r="E38" s="25">
        <v>0</v>
      </c>
      <c r="F38" s="25">
        <v>0</v>
      </c>
      <c r="G38" s="25">
        <f t="shared" si="1"/>
        <v>0</v>
      </c>
    </row>
    <row r="39" spans="1:7" ht="15.75" thickBot="1" x14ac:dyDescent="0.3">
      <c r="A39" s="12" t="s">
        <v>8</v>
      </c>
      <c r="B39" s="20">
        <f t="shared" ref="B39:G39" si="3">B9+B25</f>
        <v>7567212462.999999</v>
      </c>
      <c r="C39" s="20">
        <f t="shared" si="3"/>
        <v>2.0000040531158447E-2</v>
      </c>
      <c r="D39" s="20">
        <f t="shared" si="3"/>
        <v>7567212463.0199986</v>
      </c>
      <c r="E39" s="20">
        <f t="shared" si="3"/>
        <v>7491601789.2800007</v>
      </c>
      <c r="F39" s="20">
        <f t="shared" si="3"/>
        <v>7446991880.9500008</v>
      </c>
      <c r="G39" s="20">
        <f t="shared" si="3"/>
        <v>75610673.739998221</v>
      </c>
    </row>
    <row r="40" spans="1:7" ht="15.75" thickBot="1" x14ac:dyDescent="0.3">
      <c r="A40" s="7"/>
      <c r="B40" s="1"/>
      <c r="C40" s="1"/>
      <c r="D40" s="1"/>
      <c r="E40" s="1"/>
      <c r="F40" s="1"/>
      <c r="G40" s="1"/>
    </row>
    <row r="42" spans="1:7" x14ac:dyDescent="0.25">
      <c r="B42" s="14"/>
    </row>
    <row r="70" spans="1:7" s="5" customFormat="1" x14ac:dyDescent="0.25">
      <c r="A70" s="8"/>
      <c r="B70"/>
      <c r="C70"/>
      <c r="D70"/>
      <c r="E70"/>
      <c r="F70"/>
      <c r="G70"/>
    </row>
    <row r="71" spans="1:7" s="5" customFormat="1" x14ac:dyDescent="0.25">
      <c r="A71" s="8"/>
      <c r="B71"/>
      <c r="C71"/>
      <c r="D71"/>
      <c r="E71"/>
      <c r="F71"/>
      <c r="G71"/>
    </row>
    <row r="72" spans="1:7" s="5" customFormat="1" x14ac:dyDescent="0.25">
      <c r="A72" s="8"/>
      <c r="B72"/>
      <c r="C72"/>
      <c r="D72"/>
      <c r="E72"/>
      <c r="F72"/>
      <c r="G72"/>
    </row>
    <row r="73" spans="1:7" s="5" customFormat="1" x14ac:dyDescent="0.25">
      <c r="A73" s="4"/>
      <c r="C73" s="6"/>
      <c r="D73" s="6"/>
      <c r="E73" s="6"/>
      <c r="F73" s="6"/>
      <c r="G73" s="6"/>
    </row>
    <row r="74" spans="1:7" s="5" customFormat="1" x14ac:dyDescent="0.25">
      <c r="A74" s="4"/>
      <c r="C74" s="6"/>
      <c r="D74" s="6"/>
      <c r="E74" s="6"/>
      <c r="F74" s="6"/>
      <c r="G74" s="6"/>
    </row>
    <row r="75" spans="1:7" x14ac:dyDescent="0.25">
      <c r="A75" s="4"/>
      <c r="B75" s="5"/>
      <c r="C75" s="6"/>
      <c r="D75" s="6"/>
      <c r="E75" s="6"/>
      <c r="F75" s="6"/>
      <c r="G75" s="6"/>
    </row>
    <row r="76" spans="1:7" s="5" customFormat="1" x14ac:dyDescent="0.25">
      <c r="A76" s="4"/>
      <c r="C76" s="6"/>
      <c r="D76" s="6"/>
      <c r="E76" s="6"/>
      <c r="F76" s="6"/>
      <c r="G76" s="6"/>
    </row>
    <row r="77" spans="1:7" x14ac:dyDescent="0.25">
      <c r="A77" s="5"/>
      <c r="B77" s="5"/>
      <c r="C77" s="5"/>
      <c r="D77" s="5"/>
      <c r="E77" s="5"/>
      <c r="F77" s="5"/>
      <c r="G77" s="5"/>
    </row>
    <row r="79" spans="1:7" x14ac:dyDescent="0.25">
      <c r="A79" s="4"/>
      <c r="B79" s="5"/>
      <c r="C79" s="6"/>
      <c r="D79" s="6"/>
      <c r="E79" s="6"/>
      <c r="F79" s="6"/>
      <c r="G79" s="6"/>
    </row>
  </sheetData>
  <mergeCells count="8">
    <mergeCell ref="B7:F7"/>
    <mergeCell ref="A7:A8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73" orientation="landscape" r:id="rId1"/>
  <ignoredErrors>
    <ignoredError sqref="G25 B25:C25" formulaRange="1"/>
    <ignoredError sqref="D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dcterms:created xsi:type="dcterms:W3CDTF">2018-09-04T19:21:14Z</dcterms:created>
  <dcterms:modified xsi:type="dcterms:W3CDTF">2021-03-04T20:34:07Z</dcterms:modified>
</cp:coreProperties>
</file>