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cuentas detalladas 2021\febrero 2021\armonizados febrero\"/>
    </mc:Choice>
  </mc:AlternateContent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<sst xmlns="http://schemas.openxmlformats.org/spreadsheetml/2006/main" count="65" uniqueCount="64">
  <si>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</si>
  <si>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</si>
  <si>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</si>
  <si>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</si>
  <si>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</si>
  <si>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</si>
  <si>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</si>
  <si>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</si>
  <si>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</si>
  <si>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</si>
  <si>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</si>
  <si>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</si>
  <si>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</si>
  <si>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</si>
  <si>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</si>
  <si>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</si>
  <si>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</si>
  <si>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</si>
  <si>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</si>
  <si>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</si>
  <si>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</si>
  <si>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</si>
  <si>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</si>
  <si>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</si>
  <si>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</si>
  <si>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</si>
  <si>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</si>
  <si>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</si>
  <si>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</si>
  <si>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</si>
  <si>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</si>
  <si>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</si>
  <si>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</si>
  <si>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</si>
  <si>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</si>
  <si>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</si>
  <si>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</si>
  <si>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</si>
  <si>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</si>
  <si>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</si>
  <si>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</si>
  <si>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</si>
  <si>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</si>
  <si>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</si>
  <si>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</si>
  <si>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</si>
  <si>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</si>
  <si>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</si>
  <si>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</si>
  <si>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</si>
  <si>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</si>
  <si>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</si>
  <si>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</si>
  <si>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</si>
  <si>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</si>
  <si>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</si>
  <si>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</si>
  <si>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</si>
  <si>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</si>
  <si>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</si>
  <si>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</si>
  <si>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</si>
  <si>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</si>
  <si>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28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</si>
</sst>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3" zoomScaleNormal="100" zoomScaleSheetLayoutView="100" workbookViewId="0">
      <selection activeCell="H71" sqref="H71:I71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2021</v>
      </c>
      <c r="F9" s="82">
        <v>2020</v>
      </c>
      <c r="G9" s="86" t="s">
        <v>2</v>
      </c>
      <c r="H9" s="86"/>
      <c r="I9" s="86"/>
      <c r="J9" s="82">
        <v>2021</v>
      </c>
      <c r="K9" s="89">
        <v>2020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45">
        <v>1715047567.8399999</v>
      </c>
      <c r="F17" s="46">
        <v>1629119317.8299999</v>
      </c>
      <c r="G17" s="47"/>
      <c r="H17" s="77" t="s">
        <v>8</v>
      </c>
      <c r="I17" s="77"/>
      <c r="J17" s="50">
        <v>144994005.05000001</v>
      </c>
      <c r="K17" s="51">
        <v>216356276.22</v>
      </c>
      <c r="L17" s="4"/>
      <c r="M17" s="1"/>
    </row>
    <row r="18" spans="2:13" x14ac:dyDescent="0.2">
      <c r="B18" s="31"/>
      <c r="C18" s="77" t="s">
        <v>9</v>
      </c>
      <c r="D18" s="77"/>
      <c r="E18" s="45">
        <v>171477390.34</v>
      </c>
      <c r="F18" s="46">
        <v>262022146.30000001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45">
        <v>36086979.670000002</v>
      </c>
      <c r="F19" s="46">
        <v>828450.07</v>
      </c>
      <c r="G19" s="47"/>
      <c r="H19" s="77" t="s">
        <v>12</v>
      </c>
      <c r="I19" s="77"/>
      <c r="J19" s="50">
        <v>47630528.869999997</v>
      </c>
      <c r="K19" s="51">
        <v>40791723.890000001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0</v>
      </c>
      <c r="G21" s="47"/>
      <c r="H21" s="77" t="s">
        <v>16</v>
      </c>
      <c r="I21" s="77"/>
      <c r="J21" s="50">
        <v>2372131.77</v>
      </c>
      <c r="K21" s="50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50">
        <v>-1366906.98</v>
      </c>
      <c r="K22" s="51">
        <v>55005620.240000002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50">
        <v>72363199.730000004</v>
      </c>
      <c r="K24" s="51">
        <v>39024205.109999999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1922611937.8499999</v>
      </c>
      <c r="F25" s="54">
        <f>SUM(F17:F24)</f>
        <v>1891969914.1999998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265992958.44000006</v>
      </c>
      <c r="K26" s="52">
        <f>SUM(K17:K25)</f>
        <v>407217440.47000003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45">
        <v>102497376.08</v>
      </c>
      <c r="F30" s="46">
        <v>88046970.010000005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45">
        <v>22979.15</v>
      </c>
      <c r="F31" s="46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45">
        <v>38403188089.565002</v>
      </c>
      <c r="F32" s="46">
        <v>39627627497.785004</v>
      </c>
      <c r="G32" s="47"/>
      <c r="H32" s="77" t="s">
        <v>31</v>
      </c>
      <c r="I32" s="77"/>
      <c r="J32" s="50">
        <v>956219971.48000002</v>
      </c>
      <c r="K32" s="51">
        <v>904339212.48000002</v>
      </c>
      <c r="L32" s="4"/>
      <c r="M32" s="1"/>
    </row>
    <row r="33" spans="2:13" x14ac:dyDescent="0.2">
      <c r="B33" s="31"/>
      <c r="C33" s="77" t="s">
        <v>32</v>
      </c>
      <c r="D33" s="77"/>
      <c r="E33" s="45">
        <v>1774316233.8820002</v>
      </c>
      <c r="F33" s="46">
        <v>1670186548.572</v>
      </c>
      <c r="G33" s="47"/>
      <c r="H33" s="77" t="s">
        <v>33</v>
      </c>
      <c r="I33" s="77"/>
      <c r="J33" s="50">
        <v>2284.9699999999998</v>
      </c>
      <c r="K33" s="50">
        <v>47157.97</v>
      </c>
      <c r="L33" s="4"/>
      <c r="M33" s="1"/>
    </row>
    <row r="34" spans="2:13" ht="12" customHeight="1" x14ac:dyDescent="0.2">
      <c r="B34" s="31"/>
      <c r="C34" s="77" t="s">
        <v>34</v>
      </c>
      <c r="D34" s="77"/>
      <c r="E34" s="45">
        <v>135990550.27000001</v>
      </c>
      <c r="F34" s="46">
        <v>136211038.25999999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45">
        <v>-500300475.13739997</v>
      </c>
      <c r="F35" s="46">
        <v>-378221150.7974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956222256.45000005</v>
      </c>
      <c r="K37" s="52">
        <f>SUM(K30:K36)</f>
        <v>904386370.45000005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1222215214.8900001</v>
      </c>
      <c r="K39" s="52">
        <f>SUM(K26,K37)</f>
        <v>1311603810.9200001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SUM(E30:E39)</f>
        <v>39915714753.809608</v>
      </c>
      <c r="F40" s="55">
        <f>SUM(F30:F39)</f>
        <v>41144139765.559601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41838326691.659607</v>
      </c>
      <c r="F42" s="55">
        <f>SUM(F25,F40)</f>
        <v>43036109679.759598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1602937444.6400001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7" t="s">
        <v>48</v>
      </c>
      <c r="I46" s="77"/>
      <c r="J46" s="73">
        <v>1602937444.6400001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39013174032.129608</v>
      </c>
      <c r="K49" s="52">
        <f>SUM(K51:K55)</f>
        <v>40121568424.1996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50">
        <v>1106525562.96</v>
      </c>
      <c r="K51" s="50">
        <v>1116777825.9400001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50">
        <v>4291602705.8425999</v>
      </c>
      <c r="K52" s="50">
        <v>5381159592.8425999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50">
        <v>31820266692.417004</v>
      </c>
      <c r="K53" s="51">
        <v>31830232863.917004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40616111476.769608</v>
      </c>
      <c r="K62" s="43">
        <f>SUM(K49+K43)</f>
        <v>41724505868.8396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41838326691.659607</v>
      </c>
      <c r="K64" s="43">
        <f>SUM(K39,K49,K43)</f>
        <v>43036109679.759598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2021-04-09T17:50:33Z</cp:lastPrinted>
  <dcterms:created xsi:type="dcterms:W3CDTF">2014-09-01T21:57:54Z</dcterms:created>
  <dcterms:modified xsi:type="dcterms:W3CDTF">2021-04-09T20:51:34Z</dcterms:modified>
</cp:coreProperties>
</file>