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1er. trimestre Informacion Presupuestal\"/>
    </mc:Choice>
  </mc:AlternateContent>
  <bookViews>
    <workbookView xWindow="-285" yWindow="150" windowWidth="20505" windowHeight="3870" firstSheet="1" activeTab="1"/>
  </bookViews>
  <sheets>
    <sheet name="Hoja1" sheetId="1" r:id="rId1"/>
    <sheet name="Zapopan" sheetId="4" r:id="rId2"/>
  </sheets>
  <definedNames>
    <definedName name="_xlnm.Print_Area" localSheetId="1">Zapopan!$A$1:$I$91</definedName>
    <definedName name="Cargo1" localSheetId="1">Zapopan!$C$85</definedName>
    <definedName name="Cargo2" localSheetId="1">Zapopan!$E$85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52511"/>
</workbook>
</file>

<file path=xl/calcChain.xml><?xml version="1.0" encoding="utf-8"?>
<calcChain xmlns="http://schemas.openxmlformats.org/spreadsheetml/2006/main">
  <c r="J40" i="4" l="1"/>
  <c r="F54" i="4" l="1"/>
  <c r="E19" i="4" l="1"/>
  <c r="D19" i="4"/>
  <c r="F22" i="4" l="1"/>
  <c r="I22" i="4" s="1"/>
  <c r="F23" i="4"/>
  <c r="F15" i="4" l="1"/>
  <c r="I23" i="4" l="1"/>
  <c r="F27" i="4"/>
  <c r="I27" i="4" s="1"/>
  <c r="F28" i="4"/>
  <c r="I28" i="4" s="1"/>
  <c r="F25" i="4"/>
  <c r="I25" i="4" s="1"/>
  <c r="F26" i="4"/>
  <c r="I26" i="4" s="1"/>
  <c r="F24" i="4"/>
  <c r="I24" i="4" s="1"/>
  <c r="H39" i="4"/>
  <c r="G39" i="4"/>
  <c r="E39" i="4"/>
  <c r="D39" i="4"/>
  <c r="H11" i="4"/>
  <c r="F70" i="4"/>
  <c r="I70" i="4" s="1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I82" i="4" s="1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E75" i="4"/>
  <c r="D75" i="4"/>
  <c r="H63" i="4"/>
  <c r="G63" i="4"/>
  <c r="F62" i="4"/>
  <c r="I62" i="4" s="1"/>
  <c r="F61" i="4"/>
  <c r="I61" i="4" s="1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74" i="4"/>
  <c r="I73" i="4"/>
  <c r="I72" i="4"/>
  <c r="I69" i="4"/>
  <c r="I67" i="4"/>
  <c r="I66" i="4"/>
  <c r="I65" i="4"/>
  <c r="I38" i="4"/>
  <c r="F21" i="4"/>
  <c r="I21" i="4" s="1"/>
  <c r="F20" i="4"/>
  <c r="I20" i="4" s="1"/>
  <c r="H19" i="4"/>
  <c r="G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/>
  <c r="F75" i="1"/>
  <c r="I75" i="1" s="1"/>
  <c r="F74" i="1"/>
  <c r="I74" i="1" s="1"/>
  <c r="F73" i="1"/>
  <c r="I73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F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30" i="1"/>
  <c r="H20" i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72" i="1"/>
  <c r="F50" i="1"/>
  <c r="F40" i="1"/>
  <c r="F60" i="1"/>
  <c r="H84" i="1" l="1"/>
  <c r="I72" i="1"/>
  <c r="I40" i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39" i="4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<sst xmlns="http://schemas.openxmlformats.org/spreadsheetml/2006/main" count="176" uniqueCount="94">
  <si>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</si>
  <si>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</si>
  <si>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</si>
  <si>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</si>
  <si>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</si>
  <si>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</si>
  <si>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</si>
  <si>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</si>
  <si>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</si>
  <si>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</si>
  <si>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</si>
  <si>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</si>
  <si>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</si>
  <si>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</si>
  <si>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</si>
  <si>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</si>
  <si>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</si>
  <si>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</si>
  <si>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</si>
  <si>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</si>
  <si>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</si>
  <si>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</si>
  <si>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</si>
  <si>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</si>
  <si>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</si>
  <si>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</si>
  <si>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</si>
  <si>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</si>
  <si>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</si>
  <si>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</si>
  <si>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</si>
  <si>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</si>
  <si>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</si>
  <si>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</si>
  <si>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</si>
  <si>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</si>
  <si>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</si>
  <si>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</si>
  <si>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</si>
  <si>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</si>
  <si>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</si>
  <si>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</si>
  <si>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</si>
  <si>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</si>
  <si>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</si>
  <si>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</si>
  <si>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</si>
  <si>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</si>
  <si>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</si>
  <si>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</si>
  <si>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</si>
  <si>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</si>
  <si>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</si>
  <si>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</si>
  <si>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</si>
  <si>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</si>
  <si>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</si>
  <si>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</si>
  <si>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</si>
  <si>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</si>
  <si>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</si>
  <si>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</si>
  <si>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</si>
  <si>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</si>
  <si>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</si>
  <si>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</si>
  <si>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</si>
  <si>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</si>
  <si>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</si>
  <si>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</si>
  <si>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</si>
  <si>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</si>
  <si>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</si>
  <si>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</si>
  <si>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</si>
  <si>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</si>
  <si>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</si>
  <si>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</si>
  <si>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</si>
  <si>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</si>
  <si>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</si>
  <si>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</si>
  <si>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</si>
  <si>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</si>
  <si>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</si>
  <si>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</si>
  <si>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</si>
  <si>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</si>
  <si>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</si>
  <si>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</si>
  <si>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</si>
  <si>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</si>
  <si>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</si>
  <si>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31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</si>
</sst>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</cellStyleXfs>
  <cellXfs count="11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164" fontId="17" fillId="0" borderId="1" xfId="0" applyNumberFormat="1" applyFont="1" applyFill="1" applyBorder="1"/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Fill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164" fontId="17" fillId="0" borderId="35" xfId="0" applyNumberFormat="1" applyFont="1" applyFill="1" applyBorder="1"/>
    <xf numFmtId="1" fontId="17" fillId="0" borderId="1" xfId="5" applyNumberFormat="1" applyFont="1" applyBorder="1"/>
    <xf numFmtId="0" fontId="0" fillId="0" borderId="1" xfId="0" applyBorder="1"/>
    <xf numFmtId="164" fontId="0" fillId="0" borderId="0" xfId="0" applyNumberFormat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</cellXfs>
  <cellStyles count="6">
    <cellStyle name="Millares" xfId="1" builtinId="3"/>
    <cellStyle name="Millares 2" xfId="2"/>
    <cellStyle name="Moneda" xfId="5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28575</xdr:rowOff>
    </xdr:from>
    <xdr:to>
      <xdr:col>2</xdr:col>
      <xdr:colOff>1428750</xdr:colOff>
      <xdr:row>5</xdr:row>
      <xdr:rowOff>190500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28600"/>
          <a:ext cx="1885949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80" t="s">
        <v>0</v>
      </c>
      <c r="C3" s="81"/>
      <c r="D3" s="81"/>
      <c r="E3" s="81"/>
      <c r="F3" s="81"/>
      <c r="G3" s="81"/>
      <c r="H3" s="81"/>
      <c r="I3" s="82"/>
    </row>
    <row r="4" spans="2:9" x14ac:dyDescent="0.25">
      <c r="B4" s="83" t="s">
        <v>1</v>
      </c>
      <c r="C4" s="84"/>
      <c r="D4" s="84"/>
      <c r="E4" s="84"/>
      <c r="F4" s="84"/>
      <c r="G4" s="84"/>
      <c r="H4" s="84"/>
      <c r="I4" s="85"/>
    </row>
    <row r="5" spans="2:9" x14ac:dyDescent="0.25">
      <c r="B5" s="86" t="s">
        <v>2</v>
      </c>
      <c r="C5" s="87"/>
      <c r="D5" s="87"/>
      <c r="E5" s="87"/>
      <c r="F5" s="87"/>
      <c r="G5" s="87"/>
      <c r="H5" s="87"/>
      <c r="I5" s="88"/>
    </row>
    <row r="6" spans="2:9" x14ac:dyDescent="0.25">
      <c r="B6" s="86" t="s">
        <v>3</v>
      </c>
      <c r="C6" s="87"/>
      <c r="D6" s="87"/>
      <c r="E6" s="87"/>
      <c r="F6" s="87"/>
      <c r="G6" s="87"/>
      <c r="H6" s="87"/>
      <c r="I6" s="88"/>
    </row>
    <row r="7" spans="2:9" x14ac:dyDescent="0.25">
      <c r="B7" s="89" t="s">
        <v>4</v>
      </c>
      <c r="C7" s="90"/>
      <c r="D7" s="90"/>
      <c r="E7" s="90"/>
      <c r="F7" s="90"/>
      <c r="G7" s="90"/>
      <c r="H7" s="90"/>
      <c r="I7" s="91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70" t="s">
        <v>5</v>
      </c>
      <c r="C9" s="71"/>
      <c r="D9" s="76" t="s">
        <v>6</v>
      </c>
      <c r="E9" s="77"/>
      <c r="F9" s="77"/>
      <c r="G9" s="77"/>
      <c r="H9" s="78"/>
      <c r="I9" s="79" t="s">
        <v>7</v>
      </c>
    </row>
    <row r="10" spans="2:9" ht="24.75" x14ac:dyDescent="0.25">
      <c r="B10" s="72"/>
      <c r="C10" s="73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9"/>
    </row>
    <row r="11" spans="2:9" x14ac:dyDescent="0.25">
      <c r="B11" s="74"/>
      <c r="C11" s="75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68" t="s">
        <v>15</v>
      </c>
      <c r="C12" s="69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68" t="s">
        <v>23</v>
      </c>
      <c r="C20" s="69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68" t="s">
        <v>33</v>
      </c>
      <c r="C30" s="69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68" t="s">
        <v>43</v>
      </c>
      <c r="C40" s="69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68" t="s">
        <v>53</v>
      </c>
      <c r="C50" s="69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68" t="s">
        <v>63</v>
      </c>
      <c r="C60" s="69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68" t="s">
        <v>67</v>
      </c>
      <c r="C64" s="69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68" t="s">
        <v>75</v>
      </c>
      <c r="C72" s="69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68" t="s">
        <v>79</v>
      </c>
      <c r="C76" s="69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topLeftCell="B1" zoomScaleNormal="100" zoomScaleSheetLayoutView="100" workbookViewId="0">
      <selection activeCell="D93" sqref="D93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43" bestFit="1" customWidth="1"/>
    <col min="6" max="6" width="15.7109375" bestFit="1" customWidth="1"/>
    <col min="7" max="7" width="13.140625" customWidth="1"/>
    <col min="8" max="9" width="15.7109375" bestFit="1" customWidth="1"/>
    <col min="10" max="10" width="18.140625" customWidth="1"/>
    <col min="11" max="11" width="11.42578125" hidden="1" customWidth="1"/>
    <col min="12" max="12" width="11.42578125" hidden="1"/>
    <col min="16384" max="16384" width="7" customWidth="1"/>
  </cols>
  <sheetData>
    <row r="1" spans="2:9" ht="15.75" thickBot="1" x14ac:dyDescent="0.3"/>
    <row r="2" spans="2:9" x14ac:dyDescent="0.25">
      <c r="B2" s="104" t="s">
        <v>88</v>
      </c>
      <c r="C2" s="105"/>
      <c r="D2" s="105"/>
      <c r="E2" s="105"/>
      <c r="F2" s="105"/>
      <c r="G2" s="105"/>
      <c r="H2" s="105"/>
      <c r="I2" s="106"/>
    </row>
    <row r="3" spans="2:9" ht="18.75" customHeight="1" x14ac:dyDescent="0.25">
      <c r="B3" s="107" t="s">
        <v>2</v>
      </c>
      <c r="C3" s="108"/>
      <c r="D3" s="108"/>
      <c r="E3" s="108"/>
      <c r="F3" s="108"/>
      <c r="G3" s="108"/>
      <c r="H3" s="108"/>
      <c r="I3" s="109"/>
    </row>
    <row r="4" spans="2:9" ht="3.75" customHeight="1" x14ac:dyDescent="0.25">
      <c r="B4" s="110"/>
      <c r="C4" s="111"/>
      <c r="D4" s="111"/>
      <c r="E4" s="111"/>
      <c r="F4" s="111"/>
      <c r="G4" s="111"/>
      <c r="H4" s="111"/>
      <c r="I4" s="112"/>
    </row>
    <row r="5" spans="2:9" ht="12.75" customHeight="1" x14ac:dyDescent="0.25">
      <c r="B5" s="110" t="s">
        <v>93</v>
      </c>
      <c r="C5" s="111"/>
      <c r="D5" s="111"/>
      <c r="E5" s="111"/>
      <c r="F5" s="111"/>
      <c r="G5" s="111"/>
      <c r="H5" s="111"/>
      <c r="I5" s="112"/>
    </row>
    <row r="6" spans="2:9" ht="15.75" thickBot="1" x14ac:dyDescent="0.3">
      <c r="B6" s="113" t="s">
        <v>89</v>
      </c>
      <c r="C6" s="114"/>
      <c r="D6" s="114"/>
      <c r="E6" s="114"/>
      <c r="F6" s="114"/>
      <c r="G6" s="114"/>
      <c r="H6" s="114"/>
      <c r="I6" s="115"/>
    </row>
    <row r="7" spans="2:9" ht="15.75" thickBot="1" x14ac:dyDescent="0.3">
      <c r="B7" s="16"/>
      <c r="C7" s="16"/>
      <c r="D7" s="16"/>
      <c r="E7" s="44"/>
      <c r="F7" s="16"/>
      <c r="G7" s="16"/>
      <c r="H7" s="16"/>
      <c r="I7" s="16"/>
    </row>
    <row r="8" spans="2:9" ht="15.75" thickBot="1" x14ac:dyDescent="0.3">
      <c r="B8" s="96" t="s">
        <v>90</v>
      </c>
      <c r="C8" s="97"/>
      <c r="D8" s="17"/>
      <c r="E8" s="45"/>
      <c r="F8" s="18"/>
      <c r="G8" s="18"/>
      <c r="H8" s="102" t="s">
        <v>91</v>
      </c>
      <c r="I8" s="103"/>
    </row>
    <row r="9" spans="2:9" ht="24.75" x14ac:dyDescent="0.25">
      <c r="B9" s="98"/>
      <c r="C9" s="99"/>
      <c r="D9" s="19" t="s">
        <v>8</v>
      </c>
      <c r="E9" s="46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98"/>
      <c r="C10" s="99"/>
      <c r="D10" s="28">
        <v>1</v>
      </c>
      <c r="E10" s="47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100" t="s">
        <v>15</v>
      </c>
      <c r="C11" s="101"/>
      <c r="D11" s="29">
        <f>SUM(D12:D18)</f>
        <v>3660295669.75</v>
      </c>
      <c r="E11" s="58">
        <f>SUM(E12:E18)</f>
        <v>4462734.9800000237</v>
      </c>
      <c r="F11" s="29">
        <f>SUM(F12:F18)</f>
        <v>3664758404.7299995</v>
      </c>
      <c r="G11" s="29">
        <f t="shared" ref="G11" si="0">SUM(G12:G18)</f>
        <v>848760252.31999993</v>
      </c>
      <c r="H11" s="29">
        <f>SUM(H12:H18)</f>
        <v>833266749.15999997</v>
      </c>
      <c r="I11" s="30">
        <f>SUM(F11-G11)</f>
        <v>2815998152.4099998</v>
      </c>
    </row>
    <row r="12" spans="2:9" ht="20.25" customHeight="1" x14ac:dyDescent="0.25">
      <c r="B12" s="31"/>
      <c r="C12" s="32" t="s">
        <v>16</v>
      </c>
      <c r="D12" s="33">
        <v>1876401956.98</v>
      </c>
      <c r="E12" s="57">
        <v>-141686521.19999999</v>
      </c>
      <c r="F12" s="33">
        <f>SUM(D12+E12)</f>
        <v>1734715435.78</v>
      </c>
      <c r="G12" s="33">
        <v>420480692.85000002</v>
      </c>
      <c r="H12" s="33">
        <v>420480692.85000002</v>
      </c>
      <c r="I12" s="34">
        <f>SUM(F12-G12)</f>
        <v>1314234742.9299998</v>
      </c>
    </row>
    <row r="13" spans="2:9" ht="20.25" customHeight="1" x14ac:dyDescent="0.25">
      <c r="B13" s="31"/>
      <c r="C13" s="32" t="s">
        <v>17</v>
      </c>
      <c r="D13" s="33">
        <v>241987104</v>
      </c>
      <c r="E13" s="57">
        <v>0</v>
      </c>
      <c r="F13" s="33">
        <f t="shared" ref="F13:F22" si="1">SUM(D13+E13)</f>
        <v>241987104</v>
      </c>
      <c r="G13" s="33">
        <v>70953299.159999996</v>
      </c>
      <c r="H13" s="33">
        <v>70953299.159999996</v>
      </c>
      <c r="I13" s="34">
        <f t="shared" ref="I13:I76" si="2">SUM(F13-G13)</f>
        <v>171033804.84</v>
      </c>
    </row>
    <row r="14" spans="2:9" ht="20.25" customHeight="1" x14ac:dyDescent="0.25">
      <c r="B14" s="31"/>
      <c r="C14" s="32" t="s">
        <v>18</v>
      </c>
      <c r="D14" s="33">
        <v>375179148.33999997</v>
      </c>
      <c r="E14" s="57">
        <v>-29530</v>
      </c>
      <c r="F14" s="33">
        <f t="shared" si="1"/>
        <v>375149618.33999997</v>
      </c>
      <c r="G14" s="33">
        <v>28801702.670000002</v>
      </c>
      <c r="H14" s="33">
        <v>28801702.670000002</v>
      </c>
      <c r="I14" s="34">
        <f t="shared" si="2"/>
        <v>346347915.66999996</v>
      </c>
    </row>
    <row r="15" spans="2:9" ht="20.25" customHeight="1" x14ac:dyDescent="0.25">
      <c r="B15" s="31"/>
      <c r="C15" s="32" t="s">
        <v>19</v>
      </c>
      <c r="D15" s="33">
        <v>561837191.16999996</v>
      </c>
      <c r="E15" s="57">
        <v>41900255.300000004</v>
      </c>
      <c r="F15" s="33">
        <f t="shared" si="1"/>
        <v>603737446.46999991</v>
      </c>
      <c r="G15" s="33">
        <v>158549147.61000001</v>
      </c>
      <c r="H15" s="33">
        <v>143055644.44999999</v>
      </c>
      <c r="I15" s="34">
        <f t="shared" si="2"/>
        <v>445188298.8599999</v>
      </c>
    </row>
    <row r="16" spans="2:9" ht="20.25" customHeight="1" x14ac:dyDescent="0.25">
      <c r="B16" s="31"/>
      <c r="C16" s="32" t="s">
        <v>20</v>
      </c>
      <c r="D16" s="33">
        <v>549861269.25999999</v>
      </c>
      <c r="E16" s="57">
        <v>101423530</v>
      </c>
      <c r="F16" s="33">
        <f t="shared" si="1"/>
        <v>651284799.25999999</v>
      </c>
      <c r="G16" s="33">
        <v>159195342.72</v>
      </c>
      <c r="H16" s="33">
        <v>159195342.72</v>
      </c>
      <c r="I16" s="34">
        <f t="shared" si="2"/>
        <v>492089456.53999996</v>
      </c>
    </row>
    <row r="17" spans="2:9" ht="20.25" customHeight="1" x14ac:dyDescent="0.25">
      <c r="B17" s="31"/>
      <c r="C17" s="32" t="s">
        <v>21</v>
      </c>
      <c r="D17" s="33">
        <v>0</v>
      </c>
      <c r="E17" s="57">
        <v>0</v>
      </c>
      <c r="F17" s="33">
        <f t="shared" si="1"/>
        <v>0</v>
      </c>
      <c r="G17" s="33">
        <v>0</v>
      </c>
      <c r="H17" s="33">
        <v>0</v>
      </c>
      <c r="I17" s="34">
        <f t="shared" si="2"/>
        <v>0</v>
      </c>
    </row>
    <row r="18" spans="2:9" ht="20.25" customHeight="1" x14ac:dyDescent="0.25">
      <c r="B18" s="31"/>
      <c r="C18" s="32" t="s">
        <v>22</v>
      </c>
      <c r="D18" s="33">
        <v>55029000</v>
      </c>
      <c r="E18" s="52">
        <v>2855000.88</v>
      </c>
      <c r="F18" s="33">
        <f t="shared" si="1"/>
        <v>57884000.880000003</v>
      </c>
      <c r="G18" s="33">
        <v>10780067.310000001</v>
      </c>
      <c r="H18" s="33">
        <v>10780067.310000001</v>
      </c>
      <c r="I18" s="34">
        <f t="shared" si="2"/>
        <v>47103933.57</v>
      </c>
    </row>
    <row r="19" spans="2:9" ht="20.25" customHeight="1" x14ac:dyDescent="0.25">
      <c r="B19" s="93" t="s">
        <v>23</v>
      </c>
      <c r="C19" s="94"/>
      <c r="D19" s="35">
        <f>SUM(D20:D28)</f>
        <v>413028730.03999996</v>
      </c>
      <c r="E19" s="35">
        <f>SUM(E20:E28)</f>
        <v>100222902.72000001</v>
      </c>
      <c r="F19" s="35">
        <f>SUM(D19+E19)</f>
        <v>513251632.75999999</v>
      </c>
      <c r="G19" s="35">
        <f>SUM(G20:G28)</f>
        <v>52014459.360000007</v>
      </c>
      <c r="H19" s="35">
        <f>SUM(H20:H28)</f>
        <v>52014459.360000007</v>
      </c>
      <c r="I19" s="36">
        <f>SUM(F19-G19)</f>
        <v>461237173.39999998</v>
      </c>
    </row>
    <row r="20" spans="2:9" ht="20.25" customHeight="1" x14ac:dyDescent="0.25">
      <c r="B20" s="37"/>
      <c r="C20" s="32" t="s">
        <v>24</v>
      </c>
      <c r="D20" s="33">
        <v>21608502.5</v>
      </c>
      <c r="E20" s="52">
        <v>-2338258.02</v>
      </c>
      <c r="F20" s="33">
        <f t="shared" si="1"/>
        <v>19270244.48</v>
      </c>
      <c r="G20" s="33">
        <v>493230.43</v>
      </c>
      <c r="H20" s="33">
        <v>493230.43</v>
      </c>
      <c r="I20" s="34">
        <f t="shared" si="2"/>
        <v>18777014.050000001</v>
      </c>
    </row>
    <row r="21" spans="2:9" ht="20.25" customHeight="1" x14ac:dyDescent="0.25">
      <c r="B21" s="37"/>
      <c r="C21" s="32" t="s">
        <v>25</v>
      </c>
      <c r="D21" s="33">
        <v>8824642</v>
      </c>
      <c r="E21" s="52">
        <v>-1136572.04</v>
      </c>
      <c r="F21" s="33">
        <f t="shared" si="1"/>
        <v>7688069.96</v>
      </c>
      <c r="G21" s="33">
        <v>9795.8799999999992</v>
      </c>
      <c r="H21" s="33">
        <v>9795.8799999999992</v>
      </c>
      <c r="I21" s="34">
        <f t="shared" si="2"/>
        <v>7678274.0800000001</v>
      </c>
    </row>
    <row r="22" spans="2:9" ht="20.25" customHeight="1" x14ac:dyDescent="0.25">
      <c r="B22" s="37"/>
      <c r="C22" s="32" t="s">
        <v>26</v>
      </c>
      <c r="D22" s="56">
        <v>0</v>
      </c>
      <c r="E22" s="43">
        <v>0</v>
      </c>
      <c r="F22" s="56">
        <f t="shared" si="1"/>
        <v>0</v>
      </c>
      <c r="G22" s="56">
        <v>0</v>
      </c>
      <c r="H22" s="56">
        <v>0</v>
      </c>
      <c r="I22" s="64">
        <f t="shared" si="2"/>
        <v>0</v>
      </c>
    </row>
    <row r="23" spans="2:9" ht="20.25" customHeight="1" x14ac:dyDescent="0.25">
      <c r="B23" s="37"/>
      <c r="C23" s="32" t="s">
        <v>27</v>
      </c>
      <c r="D23" s="38">
        <v>106019855.2</v>
      </c>
      <c r="E23" s="52">
        <v>22703984.27</v>
      </c>
      <c r="F23" s="33">
        <f t="shared" ref="F23:F28" si="3">SUM(D23+E23)</f>
        <v>128723839.47</v>
      </c>
      <c r="G23" s="33">
        <v>2751192.03</v>
      </c>
      <c r="H23" s="33">
        <v>2751192.03</v>
      </c>
      <c r="I23" s="34">
        <f t="shared" ref="I23:I29" si="4">SUM(F23-G23)</f>
        <v>125972647.44</v>
      </c>
    </row>
    <row r="24" spans="2:9" ht="20.25" customHeight="1" x14ac:dyDescent="0.25">
      <c r="B24" s="37"/>
      <c r="C24" s="32" t="s">
        <v>28</v>
      </c>
      <c r="D24" s="33">
        <v>10974481.98</v>
      </c>
      <c r="E24" s="59">
        <v>454728.94</v>
      </c>
      <c r="F24" s="33">
        <f t="shared" si="3"/>
        <v>11429210.92</v>
      </c>
      <c r="G24" s="56">
        <v>199764.29</v>
      </c>
      <c r="H24" s="56">
        <v>199764.29</v>
      </c>
      <c r="I24" s="34">
        <f t="shared" si="4"/>
        <v>11229446.630000001</v>
      </c>
    </row>
    <row r="25" spans="2:9" ht="20.25" customHeight="1" x14ac:dyDescent="0.25">
      <c r="B25" s="37"/>
      <c r="C25" s="32" t="s">
        <v>29</v>
      </c>
      <c r="D25" s="33">
        <v>144640294</v>
      </c>
      <c r="E25" s="60">
        <v>8373080.4000000004</v>
      </c>
      <c r="F25" s="33">
        <f t="shared" si="3"/>
        <v>153013374.40000001</v>
      </c>
      <c r="G25" s="33">
        <v>45761512.030000001</v>
      </c>
      <c r="H25" s="33">
        <v>45761512.030000001</v>
      </c>
      <c r="I25" s="34">
        <f t="shared" si="4"/>
        <v>107251862.37</v>
      </c>
    </row>
    <row r="26" spans="2:9" ht="20.25" customHeight="1" x14ac:dyDescent="0.25">
      <c r="B26" s="37"/>
      <c r="C26" s="32" t="s">
        <v>30</v>
      </c>
      <c r="D26" s="33">
        <v>49379399.979999997</v>
      </c>
      <c r="E26" s="60">
        <v>-3888029.09</v>
      </c>
      <c r="F26" s="33">
        <f t="shared" si="3"/>
        <v>45491370.890000001</v>
      </c>
      <c r="G26" s="33">
        <v>23637.32</v>
      </c>
      <c r="H26" s="33">
        <v>23637.32</v>
      </c>
      <c r="I26" s="34">
        <f t="shared" si="4"/>
        <v>45467733.57</v>
      </c>
    </row>
    <row r="27" spans="2:9" ht="20.25" customHeight="1" x14ac:dyDescent="0.25">
      <c r="B27" s="37"/>
      <c r="C27" s="32" t="s">
        <v>31</v>
      </c>
      <c r="D27" s="33">
        <v>4070000</v>
      </c>
      <c r="E27" s="60">
        <v>-1070000</v>
      </c>
      <c r="F27" s="33">
        <f t="shared" si="3"/>
        <v>3000000</v>
      </c>
      <c r="G27" s="33">
        <v>0</v>
      </c>
      <c r="H27" s="33">
        <v>0</v>
      </c>
      <c r="I27" s="34">
        <f t="shared" si="4"/>
        <v>3000000</v>
      </c>
    </row>
    <row r="28" spans="2:9" ht="20.25" customHeight="1" x14ac:dyDescent="0.25">
      <c r="B28" s="37"/>
      <c r="C28" s="32" t="s">
        <v>32</v>
      </c>
      <c r="D28" s="33">
        <v>67511554.379999995</v>
      </c>
      <c r="E28" s="60">
        <v>77123968.260000005</v>
      </c>
      <c r="F28" s="33">
        <f t="shared" si="3"/>
        <v>144635522.63999999</v>
      </c>
      <c r="G28" s="33">
        <v>2775327.38</v>
      </c>
      <c r="H28" s="33">
        <v>2775327.38</v>
      </c>
      <c r="I28" s="34">
        <f t="shared" si="4"/>
        <v>141860195.25999999</v>
      </c>
    </row>
    <row r="29" spans="2:9" ht="20.25" customHeight="1" x14ac:dyDescent="0.25">
      <c r="B29" s="93" t="s">
        <v>33</v>
      </c>
      <c r="C29" s="94"/>
      <c r="D29" s="35">
        <f>SUM(D30:D38)</f>
        <v>1214706281.79</v>
      </c>
      <c r="E29" s="61">
        <f>SUM(E30:E38)</f>
        <v>2401859.9800000042</v>
      </c>
      <c r="F29" s="35">
        <f t="shared" ref="F29:F38" si="5">SUM(D29+E29)</f>
        <v>1217108141.77</v>
      </c>
      <c r="G29" s="35">
        <f>SUM(G30:G38)</f>
        <v>208967235.73999998</v>
      </c>
      <c r="H29" s="35">
        <f>SUM(H30:H38)</f>
        <v>208904256.57999998</v>
      </c>
      <c r="I29" s="36">
        <f t="shared" si="4"/>
        <v>1008140906.03</v>
      </c>
    </row>
    <row r="30" spans="2:9" ht="20.25" customHeight="1" x14ac:dyDescent="0.25">
      <c r="B30" s="37"/>
      <c r="C30" s="32" t="s">
        <v>34</v>
      </c>
      <c r="D30" s="33">
        <v>285651717</v>
      </c>
      <c r="E30" s="62">
        <v>-21308887.399999999</v>
      </c>
      <c r="F30" s="33">
        <f t="shared" si="5"/>
        <v>264342829.59999999</v>
      </c>
      <c r="G30" s="33">
        <v>61752200.450000003</v>
      </c>
      <c r="H30" s="33">
        <v>61752200.450000003</v>
      </c>
      <c r="I30" s="34">
        <f t="shared" si="2"/>
        <v>202590629.14999998</v>
      </c>
    </row>
    <row r="31" spans="2:9" ht="20.25" customHeight="1" x14ac:dyDescent="0.25">
      <c r="B31" s="37"/>
      <c r="C31" s="32" t="s">
        <v>35</v>
      </c>
      <c r="D31" s="33">
        <v>188130497.28</v>
      </c>
      <c r="E31" s="62">
        <v>1196415.7100000011</v>
      </c>
      <c r="F31" s="33">
        <f t="shared" si="5"/>
        <v>189326912.99000001</v>
      </c>
      <c r="G31" s="33">
        <v>53981069.880000003</v>
      </c>
      <c r="H31" s="33">
        <v>53981069.880000003</v>
      </c>
      <c r="I31" s="34">
        <f t="shared" si="2"/>
        <v>135345843.11000001</v>
      </c>
    </row>
    <row r="32" spans="2:9" ht="20.25" customHeight="1" x14ac:dyDescent="0.25">
      <c r="B32" s="37"/>
      <c r="C32" s="32" t="s">
        <v>36</v>
      </c>
      <c r="D32" s="33">
        <v>213848661.18000001</v>
      </c>
      <c r="E32" s="62">
        <v>-34357710.68</v>
      </c>
      <c r="F32" s="33">
        <f t="shared" si="5"/>
        <v>179490950.5</v>
      </c>
      <c r="G32" s="33">
        <v>24097016.920000002</v>
      </c>
      <c r="H32" s="33">
        <v>24097016.920000002</v>
      </c>
      <c r="I32" s="34">
        <f t="shared" si="2"/>
        <v>155393933.57999998</v>
      </c>
    </row>
    <row r="33" spans="2:10" ht="20.25" customHeight="1" x14ac:dyDescent="0.25">
      <c r="B33" s="37"/>
      <c r="C33" s="32" t="s">
        <v>37</v>
      </c>
      <c r="D33" s="33">
        <v>107852500</v>
      </c>
      <c r="E33" s="62">
        <v>-2239231.1800000002</v>
      </c>
      <c r="F33" s="33">
        <f t="shared" si="5"/>
        <v>105613268.81999999</v>
      </c>
      <c r="G33" s="33">
        <v>46222998.829999998</v>
      </c>
      <c r="H33" s="33">
        <v>46222998.829999998</v>
      </c>
      <c r="I33" s="34">
        <f t="shared" si="2"/>
        <v>59390269.989999995</v>
      </c>
    </row>
    <row r="34" spans="2:10" ht="20.25" customHeight="1" x14ac:dyDescent="0.25">
      <c r="B34" s="37"/>
      <c r="C34" s="32" t="s">
        <v>38</v>
      </c>
      <c r="D34" s="33">
        <v>265108417.72999999</v>
      </c>
      <c r="E34" s="62">
        <v>52303316.740000002</v>
      </c>
      <c r="F34" s="33">
        <f t="shared" si="5"/>
        <v>317411734.46999997</v>
      </c>
      <c r="G34" s="33">
        <v>10546385.93</v>
      </c>
      <c r="H34" s="33">
        <v>10546385.93</v>
      </c>
      <c r="I34" s="34">
        <f t="shared" si="2"/>
        <v>306865348.53999996</v>
      </c>
    </row>
    <row r="35" spans="2:10" ht="20.25" customHeight="1" x14ac:dyDescent="0.25">
      <c r="B35" s="37"/>
      <c r="C35" s="32" t="s">
        <v>39</v>
      </c>
      <c r="D35" s="33">
        <v>43122400</v>
      </c>
      <c r="E35" s="62">
        <v>-25000</v>
      </c>
      <c r="F35" s="33">
        <f t="shared" si="5"/>
        <v>43097400</v>
      </c>
      <c r="G35" s="33">
        <v>138430</v>
      </c>
      <c r="H35" s="33">
        <v>138430</v>
      </c>
      <c r="I35" s="34">
        <f t="shared" si="2"/>
        <v>42958970</v>
      </c>
    </row>
    <row r="36" spans="2:10" ht="20.25" customHeight="1" x14ac:dyDescent="0.25">
      <c r="B36" s="37"/>
      <c r="C36" s="32" t="s">
        <v>40</v>
      </c>
      <c r="D36" s="33">
        <v>2115000</v>
      </c>
      <c r="E36" s="62">
        <v>-1262337.78</v>
      </c>
      <c r="F36" s="33">
        <f t="shared" si="5"/>
        <v>852662.22</v>
      </c>
      <c r="G36" s="33">
        <v>25712.22</v>
      </c>
      <c r="H36" s="33">
        <v>25712.22</v>
      </c>
      <c r="I36" s="34">
        <f t="shared" si="2"/>
        <v>826950</v>
      </c>
    </row>
    <row r="37" spans="2:10" ht="20.25" customHeight="1" x14ac:dyDescent="0.25">
      <c r="B37" s="37"/>
      <c r="C37" s="32" t="s">
        <v>41</v>
      </c>
      <c r="D37" s="33">
        <v>33066288.600000001</v>
      </c>
      <c r="E37" s="62">
        <v>-6388652.7999999998</v>
      </c>
      <c r="F37" s="33">
        <f t="shared" si="5"/>
        <v>26677635.800000001</v>
      </c>
      <c r="G37" s="33">
        <v>6000293.7199999997</v>
      </c>
      <c r="H37" s="33">
        <v>6000293.7199999997</v>
      </c>
      <c r="I37" s="34">
        <f t="shared" si="2"/>
        <v>20677342.080000002</v>
      </c>
    </row>
    <row r="38" spans="2:10" ht="20.25" customHeight="1" x14ac:dyDescent="0.25">
      <c r="B38" s="37"/>
      <c r="C38" s="32" t="s">
        <v>42</v>
      </c>
      <c r="D38" s="33">
        <v>75810800</v>
      </c>
      <c r="E38" s="62">
        <v>14483947.369999999</v>
      </c>
      <c r="F38" s="33">
        <f t="shared" si="5"/>
        <v>90294747.370000005</v>
      </c>
      <c r="G38" s="33">
        <v>6203127.79</v>
      </c>
      <c r="H38" s="33">
        <v>6140148.6299999999</v>
      </c>
      <c r="I38" s="34">
        <f t="shared" si="2"/>
        <v>84091619.579999998</v>
      </c>
    </row>
    <row r="39" spans="2:10" ht="20.25" customHeight="1" x14ac:dyDescent="0.25">
      <c r="B39" s="93" t="s">
        <v>43</v>
      </c>
      <c r="C39" s="94"/>
      <c r="D39" s="35">
        <f t="shared" ref="D39:I39" si="6">SUM(D40:D48)</f>
        <v>1170964179.76</v>
      </c>
      <c r="E39" s="61">
        <f t="shared" si="6"/>
        <v>-2738161.99</v>
      </c>
      <c r="F39" s="35">
        <f t="shared" si="6"/>
        <v>1168226017.77</v>
      </c>
      <c r="G39" s="35">
        <f t="shared" si="6"/>
        <v>295184046.26000005</v>
      </c>
      <c r="H39" s="35">
        <f t="shared" si="6"/>
        <v>295184046.26000005</v>
      </c>
      <c r="I39" s="36">
        <f t="shared" si="6"/>
        <v>873041971.51000011</v>
      </c>
    </row>
    <row r="40" spans="2:10" ht="20.25" customHeight="1" x14ac:dyDescent="0.25">
      <c r="B40" s="37"/>
      <c r="C40" s="32" t="s">
        <v>44</v>
      </c>
      <c r="D40" s="33">
        <v>19295000</v>
      </c>
      <c r="E40" s="62">
        <v>200000</v>
      </c>
      <c r="F40" s="33">
        <f t="shared" ref="F40:F70" si="7">SUM(D40+E40)</f>
        <v>19495000</v>
      </c>
      <c r="G40" s="33">
        <v>19495000</v>
      </c>
      <c r="H40" s="33">
        <v>19495000</v>
      </c>
      <c r="I40" s="34">
        <f t="shared" si="2"/>
        <v>0</v>
      </c>
      <c r="J40" s="67">
        <f>SUM(G40:G41)</f>
        <v>256705154.61000001</v>
      </c>
    </row>
    <row r="41" spans="2:10" ht="20.25" customHeight="1" x14ac:dyDescent="0.25">
      <c r="B41" s="37"/>
      <c r="C41" s="32" t="s">
        <v>45</v>
      </c>
      <c r="D41" s="33">
        <v>861000000</v>
      </c>
      <c r="E41" s="62">
        <v>11194954.609999999</v>
      </c>
      <c r="F41" s="33">
        <f t="shared" si="7"/>
        <v>872194954.61000001</v>
      </c>
      <c r="G41" s="33">
        <v>237210154.61000001</v>
      </c>
      <c r="H41" s="33">
        <v>237210154.61000001</v>
      </c>
      <c r="I41" s="34">
        <f t="shared" si="2"/>
        <v>634984800</v>
      </c>
    </row>
    <row r="42" spans="2:10" ht="20.25" customHeight="1" x14ac:dyDescent="0.25">
      <c r="B42" s="37"/>
      <c r="C42" s="32" t="s">
        <v>46</v>
      </c>
      <c r="D42" s="33">
        <v>11100000</v>
      </c>
      <c r="E42" s="62">
        <v>35000</v>
      </c>
      <c r="F42" s="33">
        <f t="shared" si="7"/>
        <v>11135000</v>
      </c>
      <c r="G42" s="33">
        <v>10098000</v>
      </c>
      <c r="H42" s="33">
        <v>10098000</v>
      </c>
      <c r="I42" s="34">
        <f t="shared" si="2"/>
        <v>1037000</v>
      </c>
    </row>
    <row r="43" spans="2:10" ht="20.25" customHeight="1" x14ac:dyDescent="0.25">
      <c r="B43" s="37"/>
      <c r="C43" s="32" t="s">
        <v>47</v>
      </c>
      <c r="D43" s="33">
        <v>183116100</v>
      </c>
      <c r="E43" s="62">
        <v>1305803.3999999999</v>
      </c>
      <c r="F43" s="33">
        <f t="shared" si="7"/>
        <v>184421903.40000001</v>
      </c>
      <c r="G43" s="33">
        <v>3724362.73</v>
      </c>
      <c r="H43" s="33">
        <v>3724362.73</v>
      </c>
      <c r="I43" s="34">
        <f t="shared" si="2"/>
        <v>180697540.67000002</v>
      </c>
    </row>
    <row r="44" spans="2:10" ht="20.25" customHeight="1" x14ac:dyDescent="0.25">
      <c r="B44" s="37"/>
      <c r="C44" s="32" t="s">
        <v>48</v>
      </c>
      <c r="D44" s="33">
        <v>0</v>
      </c>
      <c r="E44" s="62">
        <v>0</v>
      </c>
      <c r="F44" s="33">
        <f t="shared" si="7"/>
        <v>0</v>
      </c>
      <c r="G44" s="33"/>
      <c r="H44" s="33"/>
      <c r="I44" s="34">
        <f t="shared" si="2"/>
        <v>0</v>
      </c>
    </row>
    <row r="45" spans="2:10" ht="20.25" customHeight="1" x14ac:dyDescent="0.25">
      <c r="B45" s="37"/>
      <c r="C45" s="32" t="s">
        <v>49</v>
      </c>
      <c r="D45" s="33">
        <v>0</v>
      </c>
      <c r="E45" s="62">
        <v>0</v>
      </c>
      <c r="F45" s="33">
        <f t="shared" si="7"/>
        <v>0</v>
      </c>
      <c r="G45" s="33">
        <v>0</v>
      </c>
      <c r="H45" s="33">
        <v>0</v>
      </c>
      <c r="I45" s="34">
        <f t="shared" si="2"/>
        <v>0</v>
      </c>
    </row>
    <row r="46" spans="2:10" ht="20.25" customHeight="1" x14ac:dyDescent="0.25">
      <c r="B46" s="37"/>
      <c r="C46" s="32" t="s">
        <v>50</v>
      </c>
      <c r="D46" s="33">
        <v>0</v>
      </c>
      <c r="E46" s="62">
        <v>0</v>
      </c>
      <c r="F46" s="33">
        <f t="shared" si="7"/>
        <v>0</v>
      </c>
      <c r="G46" s="33">
        <v>0</v>
      </c>
      <c r="H46" s="33">
        <v>0</v>
      </c>
      <c r="I46" s="34">
        <f t="shared" si="2"/>
        <v>0</v>
      </c>
    </row>
    <row r="47" spans="2:10" ht="20.25" customHeight="1" x14ac:dyDescent="0.25">
      <c r="B47" s="37"/>
      <c r="C47" s="32" t="s">
        <v>51</v>
      </c>
      <c r="D47" s="33">
        <v>96453079.760000005</v>
      </c>
      <c r="E47" s="62">
        <v>-15473920</v>
      </c>
      <c r="F47" s="33">
        <f t="shared" si="7"/>
        <v>80979159.760000005</v>
      </c>
      <c r="G47" s="33">
        <v>24656528.920000002</v>
      </c>
      <c r="H47" s="33">
        <v>24656528.920000002</v>
      </c>
      <c r="I47" s="34">
        <f t="shared" si="2"/>
        <v>56322630.840000004</v>
      </c>
    </row>
    <row r="48" spans="2:10" ht="20.25" customHeight="1" x14ac:dyDescent="0.25">
      <c r="B48" s="37"/>
      <c r="C48" s="32" t="s">
        <v>52</v>
      </c>
      <c r="D48" s="33">
        <v>0</v>
      </c>
      <c r="E48" s="62">
        <v>0</v>
      </c>
      <c r="F48" s="33">
        <f t="shared" si="7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93" t="s">
        <v>53</v>
      </c>
      <c r="C49" s="94"/>
      <c r="D49" s="35">
        <f>SUM(D50:D58)</f>
        <v>69201274.689999998</v>
      </c>
      <c r="E49" s="61">
        <f>SUM(E50:E58)</f>
        <v>11791557.609999999</v>
      </c>
      <c r="F49" s="35">
        <f t="shared" si="7"/>
        <v>80992832.299999997</v>
      </c>
      <c r="G49" s="35">
        <f>SUM(G50:G58)</f>
        <v>3785690.54</v>
      </c>
      <c r="H49" s="35">
        <f>SUM(H50:H58)</f>
        <v>3598429.39</v>
      </c>
      <c r="I49" s="36">
        <f t="shared" si="2"/>
        <v>77207141.75999999</v>
      </c>
    </row>
    <row r="50" spans="2:9" ht="20.25" customHeight="1" x14ac:dyDescent="0.25">
      <c r="B50" s="37"/>
      <c r="C50" s="32" t="s">
        <v>54</v>
      </c>
      <c r="D50" s="33">
        <v>21491913.600000001</v>
      </c>
      <c r="E50" s="62">
        <v>1081987.69</v>
      </c>
      <c r="F50" s="33">
        <f t="shared" si="7"/>
        <v>22573901.290000003</v>
      </c>
      <c r="G50" s="33">
        <v>3010786.96</v>
      </c>
      <c r="H50" s="33">
        <v>2847307</v>
      </c>
      <c r="I50" s="34">
        <f t="shared" si="2"/>
        <v>19563114.330000002</v>
      </c>
    </row>
    <row r="51" spans="2:9" ht="20.25" customHeight="1" x14ac:dyDescent="0.25">
      <c r="B51" s="37"/>
      <c r="C51" s="32" t="s">
        <v>55</v>
      </c>
      <c r="D51" s="33">
        <v>5713123</v>
      </c>
      <c r="E51" s="62">
        <v>-2785133.2</v>
      </c>
      <c r="F51" s="33">
        <f t="shared" si="7"/>
        <v>2927989.8</v>
      </c>
      <c r="G51" s="33">
        <v>80724.399999999994</v>
      </c>
      <c r="H51" s="33">
        <v>80724.399999999994</v>
      </c>
      <c r="I51" s="34">
        <f t="shared" si="2"/>
        <v>2847265.4</v>
      </c>
    </row>
    <row r="52" spans="2:9" ht="20.25" customHeight="1" x14ac:dyDescent="0.25">
      <c r="B52" s="37"/>
      <c r="C52" s="32" t="s">
        <v>56</v>
      </c>
      <c r="D52" s="33">
        <v>1018480</v>
      </c>
      <c r="E52" s="62">
        <v>1191520</v>
      </c>
      <c r="F52" s="33">
        <f t="shared" si="7"/>
        <v>2210000</v>
      </c>
      <c r="G52" s="33">
        <v>0</v>
      </c>
      <c r="H52" s="33">
        <v>0</v>
      </c>
      <c r="I52" s="34">
        <f t="shared" si="2"/>
        <v>2210000</v>
      </c>
    </row>
    <row r="53" spans="2:9" ht="20.25" customHeight="1" x14ac:dyDescent="0.25">
      <c r="B53" s="37"/>
      <c r="C53" s="32" t="s">
        <v>57</v>
      </c>
      <c r="D53" s="33">
        <v>1100000</v>
      </c>
      <c r="E53" s="62">
        <v>-721693.44</v>
      </c>
      <c r="F53" s="33">
        <f t="shared" si="7"/>
        <v>378306.56000000006</v>
      </c>
      <c r="G53" s="33">
        <v>0</v>
      </c>
      <c r="H53" s="33">
        <v>0</v>
      </c>
      <c r="I53" s="34">
        <f t="shared" si="2"/>
        <v>378306.56000000006</v>
      </c>
    </row>
    <row r="54" spans="2:9" ht="20.25" customHeight="1" x14ac:dyDescent="0.25">
      <c r="B54" s="37"/>
      <c r="C54" s="32" t="s">
        <v>58</v>
      </c>
      <c r="D54" s="65">
        <v>0</v>
      </c>
      <c r="E54" s="52">
        <v>0</v>
      </c>
      <c r="F54" s="33">
        <f t="shared" si="7"/>
        <v>0</v>
      </c>
      <c r="G54" s="65">
        <v>0</v>
      </c>
      <c r="H54" s="65">
        <v>0</v>
      </c>
      <c r="I54" s="65">
        <v>0</v>
      </c>
    </row>
    <row r="55" spans="2:9" ht="20.25" customHeight="1" x14ac:dyDescent="0.25">
      <c r="B55" s="37"/>
      <c r="C55" s="32" t="s">
        <v>59</v>
      </c>
      <c r="D55" s="33">
        <v>28814245.57</v>
      </c>
      <c r="E55" s="62">
        <v>14466011.08</v>
      </c>
      <c r="F55" s="33">
        <f t="shared" si="7"/>
        <v>43280256.649999999</v>
      </c>
      <c r="G55" s="33">
        <v>66579.179999999993</v>
      </c>
      <c r="H55" s="33">
        <v>42797.99</v>
      </c>
      <c r="I55" s="34">
        <f t="shared" si="2"/>
        <v>43213677.469999999</v>
      </c>
    </row>
    <row r="56" spans="2:9" ht="20.25" customHeight="1" x14ac:dyDescent="0.25">
      <c r="B56" s="37"/>
      <c r="C56" s="32" t="s">
        <v>60</v>
      </c>
      <c r="D56" s="33">
        <v>1200000</v>
      </c>
      <c r="E56" s="62">
        <v>0</v>
      </c>
      <c r="F56" s="33">
        <f t="shared" si="7"/>
        <v>1200000</v>
      </c>
      <c r="G56" s="33">
        <v>0</v>
      </c>
      <c r="H56" s="33">
        <v>0</v>
      </c>
      <c r="I56" s="34">
        <f t="shared" si="2"/>
        <v>1200000</v>
      </c>
    </row>
    <row r="57" spans="2:9" ht="20.25" customHeight="1" x14ac:dyDescent="0.25">
      <c r="B57" s="37"/>
      <c r="C57" s="32" t="s">
        <v>61</v>
      </c>
      <c r="D57" s="33">
        <v>0</v>
      </c>
      <c r="E57" s="62">
        <v>627600</v>
      </c>
      <c r="F57" s="33">
        <f t="shared" si="7"/>
        <v>627600</v>
      </c>
      <c r="G57" s="33">
        <v>627600</v>
      </c>
      <c r="H57" s="33">
        <v>627600</v>
      </c>
      <c r="I57" s="34">
        <f t="shared" si="2"/>
        <v>0</v>
      </c>
    </row>
    <row r="58" spans="2:9" ht="20.25" customHeight="1" x14ac:dyDescent="0.25">
      <c r="B58" s="37"/>
      <c r="C58" s="32" t="s">
        <v>62</v>
      </c>
      <c r="D58" s="33">
        <v>9863512.5199999996</v>
      </c>
      <c r="E58" s="62">
        <v>-2068734.52</v>
      </c>
      <c r="F58" s="33">
        <f t="shared" si="7"/>
        <v>7794778</v>
      </c>
      <c r="G58" s="33">
        <v>0</v>
      </c>
      <c r="H58" s="33">
        <v>0</v>
      </c>
      <c r="I58" s="34">
        <f t="shared" si="2"/>
        <v>7794778</v>
      </c>
    </row>
    <row r="59" spans="2:9" ht="20.25" customHeight="1" x14ac:dyDescent="0.25">
      <c r="B59" s="93" t="s">
        <v>63</v>
      </c>
      <c r="C59" s="94"/>
      <c r="D59" s="35">
        <f>SUM(D60:D62)</f>
        <v>773798900</v>
      </c>
      <c r="E59" s="61">
        <f>SUM(E60:E62)</f>
        <v>82768292.109999999</v>
      </c>
      <c r="F59" s="35">
        <f t="shared" si="7"/>
        <v>856567192.11000001</v>
      </c>
      <c r="G59" s="35">
        <f>SUM(G60:G62)</f>
        <v>141554770.80000001</v>
      </c>
      <c r="H59" s="35">
        <f>SUM(H60:H62)</f>
        <v>141554770.80000001</v>
      </c>
      <c r="I59" s="36">
        <f>SUM(F59-G59)</f>
        <v>715012421.30999994</v>
      </c>
    </row>
    <row r="60" spans="2:9" ht="20.25" customHeight="1" x14ac:dyDescent="0.25">
      <c r="B60" s="37"/>
      <c r="C60" s="32" t="s">
        <v>64</v>
      </c>
      <c r="D60" s="33">
        <v>589896745.61000001</v>
      </c>
      <c r="E60" s="62">
        <v>-2970711.19</v>
      </c>
      <c r="F60" s="33">
        <f t="shared" si="7"/>
        <v>586926034.41999996</v>
      </c>
      <c r="G60" s="33">
        <v>89253253.450000003</v>
      </c>
      <c r="H60" s="33">
        <v>89253253.450000003</v>
      </c>
      <c r="I60" s="34">
        <f t="shared" si="2"/>
        <v>497672780.96999997</v>
      </c>
    </row>
    <row r="61" spans="2:9" ht="20.25" customHeight="1" x14ac:dyDescent="0.25">
      <c r="B61" s="37"/>
      <c r="C61" s="32" t="s">
        <v>65</v>
      </c>
      <c r="D61" s="33">
        <v>183902154.38999999</v>
      </c>
      <c r="E61" s="62">
        <v>85739003.299999997</v>
      </c>
      <c r="F61" s="33">
        <f t="shared" si="7"/>
        <v>269641157.69</v>
      </c>
      <c r="G61" s="33">
        <v>52301517.350000001</v>
      </c>
      <c r="H61" s="33">
        <v>52301517.350000001</v>
      </c>
      <c r="I61" s="34">
        <f t="shared" si="2"/>
        <v>217339640.34</v>
      </c>
    </row>
    <row r="62" spans="2:9" ht="20.25" customHeight="1" x14ac:dyDescent="0.25">
      <c r="B62" s="37"/>
      <c r="C62" s="32" t="s">
        <v>66</v>
      </c>
      <c r="D62" s="33">
        <v>0</v>
      </c>
      <c r="E62" s="62">
        <v>0</v>
      </c>
      <c r="F62" s="33">
        <f t="shared" si="7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93" t="s">
        <v>67</v>
      </c>
      <c r="C63" s="94"/>
      <c r="D63" s="35">
        <f>SUM(D64:D70)</f>
        <v>1000000</v>
      </c>
      <c r="E63" s="35">
        <v>0</v>
      </c>
      <c r="F63" s="35">
        <f t="shared" si="7"/>
        <v>1000000</v>
      </c>
      <c r="G63" s="35">
        <f t="shared" ref="G63:H63" si="8">SUM(G64:G66)</f>
        <v>0</v>
      </c>
      <c r="H63" s="35">
        <f t="shared" si="8"/>
        <v>0</v>
      </c>
      <c r="I63" s="36">
        <f t="shared" si="2"/>
        <v>1000000</v>
      </c>
    </row>
    <row r="64" spans="2:9" ht="20.25" customHeight="1" x14ac:dyDescent="0.25">
      <c r="B64" s="37"/>
      <c r="C64" s="32" t="s">
        <v>68</v>
      </c>
      <c r="D64" s="33">
        <v>0</v>
      </c>
      <c r="E64" s="62">
        <v>0</v>
      </c>
      <c r="F64" s="33">
        <f t="shared" si="7"/>
        <v>0</v>
      </c>
      <c r="G64" s="33">
        <v>0</v>
      </c>
      <c r="H64" s="33">
        <v>0</v>
      </c>
      <c r="I64" s="34">
        <f t="shared" si="2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2">
        <v>0</v>
      </c>
      <c r="F65" s="33">
        <f t="shared" si="7"/>
        <v>0</v>
      </c>
      <c r="G65" s="33">
        <v>0</v>
      </c>
      <c r="H65" s="33">
        <v>0</v>
      </c>
      <c r="I65" s="34">
        <f t="shared" si="2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2">
        <v>0</v>
      </c>
      <c r="F66" s="33">
        <f t="shared" si="7"/>
        <v>0</v>
      </c>
      <c r="G66" s="33">
        <v>0</v>
      </c>
      <c r="H66" s="33">
        <v>0</v>
      </c>
      <c r="I66" s="34">
        <f t="shared" si="2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2">
        <v>0</v>
      </c>
      <c r="F67" s="33">
        <f t="shared" si="7"/>
        <v>0</v>
      </c>
      <c r="G67" s="33">
        <v>0</v>
      </c>
      <c r="H67" s="33">
        <v>0</v>
      </c>
      <c r="I67" s="34">
        <f t="shared" si="2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2">
        <v>0</v>
      </c>
      <c r="F68" s="33">
        <f t="shared" si="7"/>
        <v>0</v>
      </c>
      <c r="G68" s="33">
        <v>0</v>
      </c>
      <c r="H68" s="33">
        <v>0</v>
      </c>
      <c r="I68" s="34">
        <f t="shared" si="2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2">
        <v>0</v>
      </c>
      <c r="F69" s="33">
        <f t="shared" si="7"/>
        <v>0</v>
      </c>
      <c r="G69" s="33">
        <v>0</v>
      </c>
      <c r="H69" s="33">
        <v>0</v>
      </c>
      <c r="I69" s="34">
        <f t="shared" si="2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2">
        <v>0</v>
      </c>
      <c r="F70" s="33">
        <f t="shared" si="7"/>
        <v>1000000</v>
      </c>
      <c r="G70" s="33">
        <v>0</v>
      </c>
      <c r="H70" s="33">
        <v>0</v>
      </c>
      <c r="I70" s="34">
        <f t="shared" si="2"/>
        <v>1000000</v>
      </c>
    </row>
    <row r="71" spans="2:9" ht="20.25" customHeight="1" x14ac:dyDescent="0.25">
      <c r="B71" s="93" t="s">
        <v>75</v>
      </c>
      <c r="C71" s="94"/>
      <c r="D71" s="35">
        <v>0</v>
      </c>
      <c r="E71" s="61">
        <v>0</v>
      </c>
      <c r="F71" s="35">
        <v>0</v>
      </c>
      <c r="G71" s="35">
        <v>0</v>
      </c>
      <c r="H71" s="35">
        <v>0</v>
      </c>
      <c r="I71" s="36"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2">
        <v>0</v>
      </c>
      <c r="F72" s="33">
        <v>0</v>
      </c>
      <c r="G72" s="33">
        <v>0</v>
      </c>
      <c r="H72" s="33">
        <v>0</v>
      </c>
      <c r="I72" s="34">
        <f t="shared" si="2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2">
        <v>0</v>
      </c>
      <c r="F73" s="33">
        <v>0</v>
      </c>
      <c r="G73" s="33">
        <v>0</v>
      </c>
      <c r="H73" s="33">
        <v>0</v>
      </c>
      <c r="I73" s="34">
        <f t="shared" si="2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2">
        <v>0</v>
      </c>
      <c r="F74" s="33">
        <v>0</v>
      </c>
      <c r="G74" s="33">
        <v>0</v>
      </c>
      <c r="H74" s="33">
        <v>0</v>
      </c>
      <c r="I74" s="34">
        <f t="shared" si="2"/>
        <v>0</v>
      </c>
    </row>
    <row r="75" spans="2:9" ht="20.25" customHeight="1" x14ac:dyDescent="0.25">
      <c r="B75" s="93" t="s">
        <v>79</v>
      </c>
      <c r="C75" s="94"/>
      <c r="D75" s="35">
        <f>SUM(D76:D82)</f>
        <v>158452332.97</v>
      </c>
      <c r="E75" s="61">
        <f>SUM(E76:E82)</f>
        <v>2409953.77</v>
      </c>
      <c r="F75" s="35">
        <f t="shared" ref="F75:F83" si="9">SUM(D75+E75)</f>
        <v>160862286.74000001</v>
      </c>
      <c r="G75" s="35">
        <f>SUM(G76:G82)</f>
        <v>34369330.949999996</v>
      </c>
      <c r="H75" s="35">
        <f>SUM(H76:H82)</f>
        <v>34369330.949999996</v>
      </c>
      <c r="I75" s="36">
        <f>SUM(F75-G75)</f>
        <v>126492955.79000002</v>
      </c>
    </row>
    <row r="76" spans="2:9" ht="20.25" customHeight="1" x14ac:dyDescent="0.25">
      <c r="B76" s="37"/>
      <c r="C76" s="32" t="s">
        <v>80</v>
      </c>
      <c r="D76" s="33">
        <v>61463388.369999997</v>
      </c>
      <c r="E76" s="62">
        <v>-0.19</v>
      </c>
      <c r="F76" s="33">
        <f t="shared" si="9"/>
        <v>61463388.18</v>
      </c>
      <c r="G76" s="33">
        <v>13831989.18</v>
      </c>
      <c r="H76" s="33">
        <v>13831989.18</v>
      </c>
      <c r="I76" s="34">
        <f t="shared" si="2"/>
        <v>47631399</v>
      </c>
    </row>
    <row r="77" spans="2:9" ht="20.25" customHeight="1" x14ac:dyDescent="0.25">
      <c r="B77" s="37"/>
      <c r="C77" s="32" t="s">
        <v>81</v>
      </c>
      <c r="D77" s="33">
        <v>79594366.409999996</v>
      </c>
      <c r="E77" s="62">
        <v>0</v>
      </c>
      <c r="F77" s="33">
        <f t="shared" si="9"/>
        <v>79594366.409999996</v>
      </c>
      <c r="G77" s="33">
        <v>14025487.699999999</v>
      </c>
      <c r="H77" s="33">
        <v>14025487.699999999</v>
      </c>
      <c r="I77" s="34">
        <f t="shared" ref="I77:I82" si="10">SUM(F77-G77)</f>
        <v>65568878.709999993</v>
      </c>
    </row>
    <row r="78" spans="2:9" ht="20.25" customHeight="1" x14ac:dyDescent="0.25">
      <c r="B78" s="37"/>
      <c r="C78" s="32" t="s">
        <v>82</v>
      </c>
      <c r="D78" s="33">
        <v>0</v>
      </c>
      <c r="E78" s="62"/>
      <c r="F78" s="33">
        <f t="shared" si="9"/>
        <v>0</v>
      </c>
      <c r="G78" s="66">
        <v>0</v>
      </c>
      <c r="H78" s="56">
        <v>0</v>
      </c>
      <c r="I78" s="34">
        <f t="shared" si="10"/>
        <v>0</v>
      </c>
    </row>
    <row r="79" spans="2:9" ht="20.25" customHeight="1" x14ac:dyDescent="0.25">
      <c r="B79" s="37"/>
      <c r="C79" s="32" t="s">
        <v>83</v>
      </c>
      <c r="D79" s="33">
        <v>1306486.3899999999</v>
      </c>
      <c r="E79" s="62">
        <v>330000</v>
      </c>
      <c r="F79" s="33">
        <f t="shared" si="9"/>
        <v>1636486.39</v>
      </c>
      <c r="G79" s="33">
        <v>81621.600000000006</v>
      </c>
      <c r="H79" s="33">
        <v>81621.600000000006</v>
      </c>
      <c r="I79" s="34">
        <f t="shared" si="10"/>
        <v>1554864.7899999998</v>
      </c>
    </row>
    <row r="80" spans="2:9" ht="20.25" customHeight="1" x14ac:dyDescent="0.25">
      <c r="B80" s="37"/>
      <c r="C80" s="32" t="s">
        <v>84</v>
      </c>
      <c r="D80" s="33">
        <v>16088091.800000001</v>
      </c>
      <c r="E80" s="62">
        <v>0</v>
      </c>
      <c r="F80" s="33">
        <f t="shared" si="9"/>
        <v>16088091.800000001</v>
      </c>
      <c r="G80" s="33">
        <v>4756711.17</v>
      </c>
      <c r="H80" s="33">
        <v>4756711.17</v>
      </c>
      <c r="I80" s="34">
        <f t="shared" si="10"/>
        <v>11331380.630000001</v>
      </c>
    </row>
    <row r="81" spans="2:10" ht="20.25" customHeight="1" x14ac:dyDescent="0.25">
      <c r="B81" s="37"/>
      <c r="C81" s="32" t="s">
        <v>85</v>
      </c>
      <c r="D81" s="33">
        <v>0</v>
      </c>
      <c r="E81" s="62">
        <v>0</v>
      </c>
      <c r="F81" s="33">
        <f t="shared" si="9"/>
        <v>0</v>
      </c>
      <c r="G81" s="33">
        <v>0</v>
      </c>
      <c r="H81" s="33">
        <v>0</v>
      </c>
      <c r="I81" s="34">
        <f t="shared" si="10"/>
        <v>0</v>
      </c>
    </row>
    <row r="82" spans="2:10" ht="20.25" customHeight="1" x14ac:dyDescent="0.25">
      <c r="B82" s="37"/>
      <c r="C82" s="32" t="s">
        <v>86</v>
      </c>
      <c r="D82" s="33">
        <v>0</v>
      </c>
      <c r="E82" s="62">
        <v>2079953.96</v>
      </c>
      <c r="F82" s="33">
        <f t="shared" si="9"/>
        <v>2079953.96</v>
      </c>
      <c r="G82" s="33">
        <v>1673521.3</v>
      </c>
      <c r="H82" s="33">
        <v>1673521.3</v>
      </c>
      <c r="I82" s="34">
        <f t="shared" si="10"/>
        <v>406432.65999999992</v>
      </c>
    </row>
    <row r="83" spans="2:10" ht="20.25" customHeight="1" thickBot="1" x14ac:dyDescent="0.3">
      <c r="B83" s="39"/>
      <c r="C83" s="40" t="s">
        <v>87</v>
      </c>
      <c r="D83" s="41">
        <f>SUM(D11+D19+D29+D39+D49+D59+D63+D71+D75)</f>
        <v>7461447369</v>
      </c>
      <c r="E83" s="63">
        <f>SUM(E11+E19+E29+E39+E49+E59+E63+E71+E75)</f>
        <v>201319139.18000004</v>
      </c>
      <c r="F83" s="41">
        <f t="shared" si="9"/>
        <v>7662766508.1800003</v>
      </c>
      <c r="G83" s="41">
        <f>SUM(G11+G19+G29+G39+G49+G59+G63+G71+G75)</f>
        <v>1584635785.9699998</v>
      </c>
      <c r="H83" s="41">
        <f>SUM(H11+H19+H29+H39+H49+H59+H63+H71+H75)</f>
        <v>1568892042.5</v>
      </c>
      <c r="I83" s="42">
        <f>SUM(F83-G83)</f>
        <v>6078130722.210001</v>
      </c>
    </row>
    <row r="84" spans="2:10" ht="21" customHeight="1" x14ac:dyDescent="0.25">
      <c r="B84" s="53"/>
      <c r="C84" s="53"/>
      <c r="D84" s="54"/>
      <c r="E84" s="55"/>
      <c r="F84" s="54"/>
      <c r="G84" s="54"/>
      <c r="H84" s="54"/>
      <c r="I84" s="54"/>
    </row>
    <row r="86" spans="2:10" x14ac:dyDescent="0.25">
      <c r="B86" s="26" t="s">
        <v>92</v>
      </c>
      <c r="C86" s="26"/>
      <c r="D86" s="26"/>
      <c r="E86" s="48"/>
      <c r="F86" s="26"/>
      <c r="G86" s="26"/>
      <c r="H86" s="26"/>
      <c r="I86" s="26"/>
      <c r="J86" s="26"/>
    </row>
    <row r="87" spans="2:10" x14ac:dyDescent="0.25">
      <c r="B87" s="11"/>
      <c r="C87" s="11"/>
      <c r="D87" s="11"/>
      <c r="E87" s="49"/>
      <c r="F87" s="11"/>
      <c r="G87" s="11"/>
      <c r="H87" s="11"/>
      <c r="I87" s="11"/>
      <c r="J87" s="11"/>
    </row>
    <row r="88" spans="2:10" x14ac:dyDescent="0.25">
      <c r="B88" s="10"/>
      <c r="C88" s="24"/>
      <c r="D88" s="24"/>
      <c r="E88" s="50"/>
      <c r="F88" s="24"/>
      <c r="G88" s="24"/>
      <c r="H88" s="24"/>
      <c r="I88" s="10"/>
      <c r="J88" s="10"/>
    </row>
    <row r="89" spans="2:10" x14ac:dyDescent="0.25">
      <c r="B89" s="10"/>
      <c r="C89" s="24"/>
      <c r="D89" s="24"/>
      <c r="E89" s="50"/>
      <c r="F89" s="24"/>
      <c r="G89" s="24"/>
      <c r="H89" s="24"/>
      <c r="I89" s="10"/>
      <c r="J89" s="10"/>
    </row>
    <row r="90" spans="2:10" x14ac:dyDescent="0.25">
      <c r="C90" s="22"/>
      <c r="D90" s="23"/>
      <c r="E90" s="51"/>
      <c r="F90" s="95"/>
      <c r="G90" s="95"/>
      <c r="H90" s="95"/>
    </row>
    <row r="91" spans="2:10" x14ac:dyDescent="0.25">
      <c r="C91" s="22"/>
      <c r="D91" s="23"/>
      <c r="E91" s="51"/>
      <c r="F91" s="92"/>
      <c r="G91" s="92"/>
      <c r="H91" s="92"/>
      <c r="I91" s="25"/>
    </row>
    <row r="92" spans="2:10" x14ac:dyDescent="0.25">
      <c r="C92" s="27"/>
      <c r="D92" s="27"/>
      <c r="E92" s="51"/>
      <c r="F92" s="27"/>
      <c r="G92" s="27"/>
      <c r="H92" s="27"/>
    </row>
    <row r="93" spans="2:10" x14ac:dyDescent="0.25">
      <c r="C93" s="27"/>
      <c r="D93" s="27"/>
      <c r="E93" s="51"/>
      <c r="F93" s="27"/>
      <c r="G93" s="27"/>
      <c r="H93" s="27"/>
    </row>
    <row r="94" spans="2:10" x14ac:dyDescent="0.25">
      <c r="C94" s="27"/>
      <c r="D94" s="27"/>
      <c r="E94" s="51"/>
      <c r="F94" s="27"/>
      <c r="G94" s="27"/>
      <c r="H94" s="27"/>
    </row>
  </sheetData>
  <mergeCells count="18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F91:H91"/>
    <mergeCell ref="B71:C71"/>
    <mergeCell ref="B75:C75"/>
    <mergeCell ref="B29:C29"/>
    <mergeCell ref="B39:C39"/>
    <mergeCell ref="B49:C49"/>
    <mergeCell ref="B59:C59"/>
    <mergeCell ref="B63:C63"/>
    <mergeCell ref="F90:H9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Zapopan</vt:lpstr>
      <vt:lpstr>Zapopan!Área_de_impresión</vt:lpstr>
      <vt:lpstr>Zapopan!Cargo1</vt:lpstr>
      <vt:lpstr>Zapopan!Cargo2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2021-03-05T04:24:52Z</cp:lastPrinted>
  <dcterms:created xsi:type="dcterms:W3CDTF">2014-09-04T16:46:21Z</dcterms:created>
  <dcterms:modified xsi:type="dcterms:W3CDTF">2021-05-24T15:30:06Z</dcterms:modified>
</cp:coreProperties>
</file>