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1er trimestre de Informacion Financiera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<sst xmlns="http://schemas.openxmlformats.org/spreadsheetml/2006/main" count="33" uniqueCount="33">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</sst>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4" zoomScaleNormal="100" workbookViewId="0">
      <selection activeCell="G34" sqref="G34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925613706.1099999</v>
      </c>
      <c r="G14" s="18">
        <f t="shared" ref="G14:H14" si="0">SUM(G16:G22)</f>
        <v>69520078324.309998</v>
      </c>
      <c r="H14" s="18">
        <f t="shared" si="0"/>
        <v>67997772098.650002</v>
      </c>
      <c r="I14" s="26">
        <f>SUM(F14+G14-H14)</f>
        <v>2447919931.7699966</v>
      </c>
      <c r="J14" s="67">
        <f>SUM(I14-F14)</f>
        <v>1522306225.6599967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657270305.67999995</v>
      </c>
      <c r="G16" s="22">
        <v>66479355659.150002</v>
      </c>
      <c r="H16" s="22">
        <v>64943570078.43</v>
      </c>
      <c r="I16" s="27">
        <f>SUM(F16+G16-H16)</f>
        <v>2193055886.4000015</v>
      </c>
      <c r="J16" s="51">
        <f t="shared" ref="J16:J22" si="1">SUM(I16-F16)</f>
        <v>1535785580.7200017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241018139.77000001</v>
      </c>
      <c r="G17" s="22">
        <v>3028199632.4000001</v>
      </c>
      <c r="H17" s="22">
        <v>3054136723.98</v>
      </c>
      <c r="I17" s="27">
        <f>SUM(F17+G17-H17)</f>
        <v>215081048.19000006</v>
      </c>
      <c r="J17" s="51">
        <f t="shared" si="1"/>
        <v>-25937091.579999954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27325260.66</v>
      </c>
      <c r="G18" s="22">
        <v>12523032.76</v>
      </c>
      <c r="H18" s="22">
        <v>65296.24</v>
      </c>
      <c r="I18" s="27">
        <f t="shared" ref="I18:I22" si="2">SUM(F18+G18-H18)</f>
        <v>39782997.18</v>
      </c>
      <c r="J18" s="27">
        <f t="shared" si="1"/>
        <v>12457736.52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39809063664.829597</v>
      </c>
      <c r="G24" s="21">
        <f>SUM(G26:G34)</f>
        <v>476685845.94999999</v>
      </c>
      <c r="H24" s="21">
        <f t="shared" ref="H24" si="3">SUM(H26:H34)</f>
        <v>296852121.00999999</v>
      </c>
      <c r="I24" s="21">
        <f>SUM(F24+G24-H24)</f>
        <v>39988897389.769592</v>
      </c>
      <c r="J24" s="28">
        <f>SUM(I24-F24)</f>
        <v>179833724.93999481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51323720</v>
      </c>
      <c r="G26" s="22">
        <v>187960547.47</v>
      </c>
      <c r="H26" s="22">
        <v>136202804.63</v>
      </c>
      <c r="I26" s="29">
        <f t="shared" ref="I26:I34" si="4">SUM(F26+G26-H26)</f>
        <v>103081462.84</v>
      </c>
      <c r="J26" s="29">
        <f t="shared" ref="J26:J34" si="5">SUM(I26-F26)</f>
        <v>51757742.840000004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38321394341.074997</v>
      </c>
      <c r="G28" s="22">
        <v>281651319.56999999</v>
      </c>
      <c r="H28" s="22">
        <v>114405264.34</v>
      </c>
      <c r="I28" s="29">
        <f t="shared" si="4"/>
        <v>38488640396.305</v>
      </c>
      <c r="J28" s="29">
        <f t="shared" si="5"/>
        <v>167246055.23000336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1780958941.062</v>
      </c>
      <c r="G29" s="22">
        <v>2909116.6</v>
      </c>
      <c r="H29" s="22">
        <v>11531615.24</v>
      </c>
      <c r="I29" s="29">
        <f t="shared" si="4"/>
        <v>1772336442.4219999</v>
      </c>
      <c r="J29" s="29">
        <f t="shared" si="5"/>
        <v>-8622498.6400001049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136099960.91</v>
      </c>
      <c r="G30" s="22">
        <v>0</v>
      </c>
      <c r="H30" s="22">
        <v>109410.64</v>
      </c>
      <c r="I30" s="29">
        <f t="shared" si="4"/>
        <v>135990550.27000001</v>
      </c>
      <c r="J30" s="29">
        <f t="shared" si="5"/>
        <v>-109410.63999998569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-480736277.36739999</v>
      </c>
      <c r="G31" s="22">
        <v>4164862.31</v>
      </c>
      <c r="H31" s="22">
        <v>34603026.159999996</v>
      </c>
      <c r="I31" s="29">
        <f t="shared" si="4"/>
        <v>-511174441.21739995</v>
      </c>
      <c r="J31" s="29">
        <f t="shared" si="5"/>
        <v>-30438163.849999964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40734677370.939598</v>
      </c>
      <c r="G36" s="61">
        <f>SUM(G14+G24)</f>
        <v>69996764170.259995</v>
      </c>
      <c r="H36" s="61">
        <f>SUM(H14+H24)</f>
        <v>68294624219.660004</v>
      </c>
      <c r="I36" s="62">
        <f>SUM(F36+G36-H36)</f>
        <v>42436817321.539581</v>
      </c>
      <c r="J36" s="63">
        <f>SUM(I36-F36)</f>
        <v>1702139950.5999832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2021-05-06T18:29:43Z</cp:lastPrinted>
  <dcterms:created xsi:type="dcterms:W3CDTF">2014-09-04T18:46:51Z</dcterms:created>
  <dcterms:modified xsi:type="dcterms:W3CDTF">2021-05-21T17:14:25Z</dcterms:modified>
</cp:coreProperties>
</file>