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4 Abril 2021\Informacion Financiera Armonizada Abril 2021\"/>
    </mc:Choice>
  </mc:AlternateContent>
  <bookViews>
    <workbookView xWindow="-285" yWindow="90" windowWidth="20505" windowHeight="3930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<sst xmlns="http://schemas.openxmlformats.org/spreadsheetml/2006/main" count="33" uniqueCount="33">
  <si>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</si>
  <si>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</si>
  <si>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</si>
  <si>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</si>
  <si>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</si>
  <si>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</si>
  <si>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</si>
  <si>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</si>
  <si>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</si>
  <si>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</si>
  <si>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</si>
  <si>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</si>
  <si>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</si>
  <si>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</si>
  <si>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</si>
  <si>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</si>
  <si>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</si>
  <si>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</si>
  <si>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</si>
  <si>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</si>
  <si>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</si>
  <si>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</si>
  <si>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</si>
  <si>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</si>
  <si>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</si>
  <si>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</si>
  <si>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</si>
  <si>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</si>
  <si>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</si>
  <si>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</si>
  <si>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</si>
  <si>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</si>
  <si>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Abril  al 30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</si>
</sst>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28" zoomScaleNormal="100" workbookViewId="0">
      <selection activeCell="F31" sqref="F31:H31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2447919931.77</v>
      </c>
      <c r="G14" s="18">
        <f t="shared" ref="G14:H14" si="0">SUM(G16:G22)</f>
        <v>25872539514.150002</v>
      </c>
      <c r="H14" s="18">
        <f t="shared" si="0"/>
        <v>25773980305.220001</v>
      </c>
      <c r="I14" s="26">
        <f>SUM(F14+G14-H14)</f>
        <v>2546479140.7000008</v>
      </c>
      <c r="J14" s="67">
        <f>SUM(I14-F14)</f>
        <v>98559208.930000782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2193055886.4000001</v>
      </c>
      <c r="G16" s="22">
        <v>25212954986.330002</v>
      </c>
      <c r="H16" s="22">
        <v>25172198564.630001</v>
      </c>
      <c r="I16" s="27">
        <f>SUM(F16+G16-H16)</f>
        <v>2233812308.1000023</v>
      </c>
      <c r="J16" s="51">
        <f t="shared" ref="J16:J22" si="1">SUM(I16-F16)</f>
        <v>40756421.700002193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215081048.19</v>
      </c>
      <c r="G17" s="22">
        <v>604952499.96000004</v>
      </c>
      <c r="H17" s="22">
        <v>601781740.59000003</v>
      </c>
      <c r="I17" s="27">
        <f>SUM(F17+G17-H17)</f>
        <v>218251807.56000006</v>
      </c>
      <c r="J17" s="51">
        <f t="shared" si="1"/>
        <v>3170759.3700000644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39782997.18</v>
      </c>
      <c r="G18" s="22">
        <v>54632027.859999999</v>
      </c>
      <c r="H18" s="22">
        <v>0</v>
      </c>
      <c r="I18" s="27">
        <f t="shared" ref="I18:I22" si="2">SUM(F18+G18-H18)</f>
        <v>94415025.039999992</v>
      </c>
      <c r="J18" s="27">
        <f t="shared" si="1"/>
        <v>54632027.859999992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39988897389.769592</v>
      </c>
      <c r="G24" s="21">
        <f>SUM(G26:G34)</f>
        <v>242234416.02000001</v>
      </c>
      <c r="H24" s="21">
        <f t="shared" ref="H24" si="3">SUM(H26:H34)</f>
        <v>236739202.17000002</v>
      </c>
      <c r="I24" s="21">
        <f>SUM(F24+G24-H24)</f>
        <v>39994392603.619591</v>
      </c>
      <c r="J24" s="28">
        <f>SUM(I24-F24)</f>
        <v>5495213.8499984741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103081462.84</v>
      </c>
      <c r="G26" s="22">
        <v>43378839.270000003</v>
      </c>
      <c r="H26" s="22">
        <v>44691423.119999997</v>
      </c>
      <c r="I26" s="29">
        <f t="shared" ref="I26:I34" si="4">SUM(F26+G26-H26)</f>
        <v>101768878.99000001</v>
      </c>
      <c r="J26" s="29">
        <f t="shared" ref="J26:J34" si="5">SUM(I26-F26)</f>
        <v>-1312583.849999994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22979.15</v>
      </c>
      <c r="G27" s="22">
        <v>0</v>
      </c>
      <c r="H27" s="22">
        <v>0</v>
      </c>
      <c r="I27" s="29">
        <f t="shared" si="4"/>
        <v>22979.15</v>
      </c>
      <c r="J27" s="29">
        <f t="shared" si="5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38488640396.305</v>
      </c>
      <c r="G28" s="22">
        <v>198757365.97</v>
      </c>
      <c r="H28" s="22">
        <v>180781306.27000001</v>
      </c>
      <c r="I28" s="29">
        <f t="shared" si="4"/>
        <v>38506616456.005005</v>
      </c>
      <c r="J28" s="29">
        <f t="shared" si="5"/>
        <v>17976059.700004578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1772336442.4219999</v>
      </c>
      <c r="G29" s="22">
        <v>43339.11</v>
      </c>
      <c r="H29" s="22">
        <v>75256.539999999994</v>
      </c>
      <c r="I29" s="29">
        <f t="shared" si="4"/>
        <v>1772304524.9919999</v>
      </c>
      <c r="J29" s="29">
        <f t="shared" si="5"/>
        <v>-31917.430000066757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135990550.27000001</v>
      </c>
      <c r="G30" s="22">
        <v>0</v>
      </c>
      <c r="H30" s="22">
        <v>0</v>
      </c>
      <c r="I30" s="29">
        <f t="shared" si="4"/>
        <v>135990550.27000001</v>
      </c>
      <c r="J30" s="29">
        <f t="shared" si="5"/>
        <v>0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-511174441.21739995</v>
      </c>
      <c r="G31" s="22">
        <v>54871.67</v>
      </c>
      <c r="H31" s="22">
        <v>11191216.24</v>
      </c>
      <c r="I31" s="29">
        <f t="shared" si="4"/>
        <v>-522310785.78739995</v>
      </c>
      <c r="J31" s="29">
        <f t="shared" si="5"/>
        <v>-11136344.569999993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42436817321.539589</v>
      </c>
      <c r="G36" s="61">
        <f>SUM(G14+G24)</f>
        <v>26114773930.170002</v>
      </c>
      <c r="H36" s="61">
        <f>SUM(H14+H24)</f>
        <v>26010719507.389999</v>
      </c>
      <c r="I36" s="62">
        <f>SUM(F36+G36-H36)</f>
        <v>42540871744.319595</v>
      </c>
      <c r="J36" s="63">
        <f>SUM(I36-F36)</f>
        <v>104054422.78000641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2021-05-06T18:29:43Z</cp:lastPrinted>
  <dcterms:created xsi:type="dcterms:W3CDTF">2014-09-04T18:46:51Z</dcterms:created>
  <dcterms:modified xsi:type="dcterms:W3CDTF">2021-06-04T05:13:03Z</dcterms:modified>
</cp:coreProperties>
</file>