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yo 2021\05 MAYO ARMONIZADO\"/>
    </mc:Choice>
  </mc:AlternateContent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<sst xmlns="http://schemas.openxmlformats.org/spreadsheetml/2006/main" count="65" uniqueCount="64">
  <si>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</si>
  <si>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</si>
  <si>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</si>
  <si>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</si>
  <si>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</si>
  <si>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</si>
  <si>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</si>
  <si>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</si>
  <si>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</si>
  <si>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</si>
  <si>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</si>
  <si>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</si>
  <si>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</si>
  <si>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</si>
  <si>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</si>
  <si>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</si>
  <si>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</si>
  <si>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</si>
  <si>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</si>
  <si>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</si>
  <si>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</si>
  <si>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</si>
  <si>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</si>
  <si>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</si>
  <si>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</si>
  <si>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</si>
  <si>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</si>
  <si>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</si>
  <si>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</si>
  <si>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</si>
  <si>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</si>
  <si>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</si>
  <si>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</si>
  <si>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</si>
  <si>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</si>
  <si>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</si>
  <si>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</si>
  <si>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</si>
  <si>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</si>
  <si>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</si>
  <si>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</si>
  <si>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</si>
  <si>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</si>
  <si>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</si>
  <si>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</si>
  <si>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</si>
  <si>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</si>
  <si>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</si>
  <si>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</si>
  <si>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</si>
  <si>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</si>
  <si>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</si>
  <si>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</si>
  <si>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</si>
  <si>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</si>
  <si>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</si>
  <si>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</si>
  <si>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</si>
  <si>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</si>
  <si>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</si>
  <si>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</si>
  <si>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</si>
  <si>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</si>
  <si>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Mayo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</si>
</sst>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0" borderId="0" xfId="2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" zoomScaleNormal="100" zoomScaleSheetLayoutView="100" workbookViewId="0">
      <selection activeCell="F35" sqref="F35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2021</v>
      </c>
      <c r="F9" s="82">
        <v>2020</v>
      </c>
      <c r="G9" s="86" t="s">
        <v>2</v>
      </c>
      <c r="H9" s="86"/>
      <c r="I9" s="86"/>
      <c r="J9" s="82">
        <v>2021</v>
      </c>
      <c r="K9" s="89">
        <v>2020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45">
        <v>2293690670.27</v>
      </c>
      <c r="F17" s="46">
        <v>1598252026.5599999</v>
      </c>
      <c r="G17" s="47"/>
      <c r="H17" s="77" t="s">
        <v>8</v>
      </c>
      <c r="I17" s="77"/>
      <c r="J17" s="50">
        <v>106174827.25</v>
      </c>
      <c r="K17" s="51">
        <v>143986236.46000001</v>
      </c>
      <c r="L17" s="4"/>
      <c r="M17" s="1"/>
    </row>
    <row r="18" spans="2:13" x14ac:dyDescent="0.2">
      <c r="B18" s="31"/>
      <c r="C18" s="77" t="s">
        <v>9</v>
      </c>
      <c r="D18" s="77"/>
      <c r="E18" s="45">
        <v>173037962.44999999</v>
      </c>
      <c r="F18" s="46">
        <v>246972627.97999999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45">
        <v>95123903.659999996</v>
      </c>
      <c r="F19" s="46">
        <v>10616860.24</v>
      </c>
      <c r="G19" s="47"/>
      <c r="H19" s="77" t="s">
        <v>12</v>
      </c>
      <c r="I19" s="77"/>
      <c r="J19" s="50">
        <v>37391231.479999997</v>
      </c>
      <c r="K19" s="51">
        <v>29102502.609999999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0</v>
      </c>
      <c r="G21" s="47"/>
      <c r="H21" s="77" t="s">
        <v>16</v>
      </c>
      <c r="I21" s="77"/>
      <c r="J21" s="50">
        <v>2372131.77</v>
      </c>
      <c r="K21" s="50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50">
        <v>-2034457.42</v>
      </c>
      <c r="K22" s="51">
        <v>55963331.439999998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50">
        <v>119756402.53</v>
      </c>
      <c r="K24" s="51">
        <v>70643318.939999998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2561852536.3799996</v>
      </c>
      <c r="F25" s="54">
        <f>SUM(F17:F24)</f>
        <v>1855841514.78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263660135.61000001</v>
      </c>
      <c r="K26" s="52">
        <f>SUM(K17:K25)</f>
        <v>355735004.45999998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45">
        <v>102010817.06999999</v>
      </c>
      <c r="F30" s="46">
        <v>112369082.23999999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45">
        <v>22979.15</v>
      </c>
      <c r="F31" s="46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45">
        <v>38474852418.945</v>
      </c>
      <c r="F32" s="46">
        <v>39274446959.264999</v>
      </c>
      <c r="G32" s="47"/>
      <c r="H32" s="77" t="s">
        <v>31</v>
      </c>
      <c r="I32" s="77"/>
      <c r="J32" s="50">
        <v>1142875824.1099999</v>
      </c>
      <c r="K32" s="51">
        <v>909945251.95000005</v>
      </c>
      <c r="L32" s="4"/>
      <c r="M32" s="1"/>
    </row>
    <row r="33" spans="2:13" x14ac:dyDescent="0.2">
      <c r="B33" s="31"/>
      <c r="C33" s="77" t="s">
        <v>32</v>
      </c>
      <c r="D33" s="77"/>
      <c r="E33" s="45">
        <v>1773482661.7420001</v>
      </c>
      <c r="F33" s="46">
        <v>1683758754.2019999</v>
      </c>
      <c r="G33" s="47"/>
      <c r="H33" s="77" t="s">
        <v>33</v>
      </c>
      <c r="I33" s="77"/>
      <c r="J33" s="50">
        <v>2284.9699999999998</v>
      </c>
      <c r="K33" s="50">
        <v>2284.9699999999998</v>
      </c>
      <c r="L33" s="4"/>
      <c r="M33" s="1"/>
    </row>
    <row r="34" spans="2:13" ht="12" customHeight="1" x14ac:dyDescent="0.2">
      <c r="B34" s="31"/>
      <c r="C34" s="77" t="s">
        <v>34</v>
      </c>
      <c r="D34" s="77"/>
      <c r="E34" s="45">
        <v>135990550.27000001</v>
      </c>
      <c r="F34" s="46">
        <v>136211038.25999999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45">
        <v>-531650276.25739998</v>
      </c>
      <c r="F35" s="46">
        <v>-412090834.44739997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1142878109.0799999</v>
      </c>
      <c r="K37" s="52">
        <f>SUM(K30:K36)</f>
        <v>909947536.92000008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1406538244.6900001</v>
      </c>
      <c r="K39" s="52">
        <f>SUM(K26,K37)</f>
        <v>1265682541.3800001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SUM(E30:E39)</f>
        <v>39954709150.919594</v>
      </c>
      <c r="F40" s="55">
        <f>SUM(F30:F39)</f>
        <v>40794983861.249603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42516561687.299591</v>
      </c>
      <c r="F42" s="55">
        <f>SUM(F25,F40)</f>
        <v>42650825376.029602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1624604644.6400001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7" t="s">
        <v>48</v>
      </c>
      <c r="I46" s="77"/>
      <c r="J46" s="73">
        <v>1624604644.6400001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39485418797.969604</v>
      </c>
      <c r="K49" s="52">
        <f>SUM(K51:K55)</f>
        <v>39782205390.009605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50">
        <v>1521868566.22</v>
      </c>
      <c r="K51" s="50">
        <v>1211520939.8199999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50">
        <v>4243103521.8425999</v>
      </c>
      <c r="K52" s="50">
        <v>4951789986.8626003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50">
        <v>31820266692.417004</v>
      </c>
      <c r="K53" s="51">
        <v>31824115392.417004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41">
        <v>106781875.98999999</v>
      </c>
      <c r="K54" s="42">
        <v>1380929.41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41110023442.609604</v>
      </c>
      <c r="K62" s="43">
        <f>SUM(K49+K43)</f>
        <v>41385142834.649605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42516561687.299606</v>
      </c>
      <c r="K64" s="43">
        <f>SUM(K39,K49,K43)</f>
        <v>42650825376.029602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2021-07-06T21:19:52Z</cp:lastPrinted>
  <dcterms:created xsi:type="dcterms:W3CDTF">2014-09-01T21:57:54Z</dcterms:created>
  <dcterms:modified xsi:type="dcterms:W3CDTF">2021-07-06T21:19:57Z</dcterms:modified>
</cp:coreProperties>
</file>