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<sst xmlns="http://schemas.openxmlformats.org/spreadsheetml/2006/main" count="65" uniqueCount="64">
  <si>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</si>
  <si>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</si>
  <si>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</si>
  <si>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</si>
  <si>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</si>
  <si>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</si>
  <si>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</si>
  <si>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</si>
  <si>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</si>
  <si>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</si>
  <si>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</si>
  <si>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</si>
  <si>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</si>
  <si>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</si>
  <si>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</si>
  <si>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</si>
  <si>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</si>
  <si>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</si>
  <si>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</si>
  <si>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</si>
  <si>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</si>
  <si>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</si>
  <si>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</si>
  <si>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</si>
  <si>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</si>
  <si>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</si>
  <si>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</si>
  <si>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</si>
  <si>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</si>
  <si>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</si>
  <si>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</si>
  <si>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</si>
  <si>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</si>
  <si>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</si>
  <si>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</si>
  <si>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</si>
  <si>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</si>
  <si>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</si>
  <si>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</si>
  <si>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</si>
  <si>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</si>
  <si>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</si>
  <si>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</si>
  <si>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</si>
  <si>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</si>
  <si>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</si>
  <si>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</si>
  <si>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</si>
  <si>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</si>
  <si>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</si>
  <si>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</si>
  <si>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</si>
  <si>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</si>
  <si>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</si>
  <si>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</si>
  <si>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</si>
  <si>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</si>
  <si>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</si>
  <si>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</si>
  <si>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</si>
  <si>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</si>
  <si>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</si>
  <si>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</si>
  <si>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Junio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</si>
</sst>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6" fillId="0" borderId="0" xfId="2" applyNumberFormat="1" applyFont="1" applyAlignment="1">
      <alignment horizontal="right" vertical="center"/>
    </xf>
    <xf numFmtId="165" fontId="12" fillId="0" borderId="0" xfId="2" applyNumberFormat="1" applyFont="1" applyAlignment="1">
      <alignment horizontal="right" vertic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485775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K64" sqref="K64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7.5703125" style="23" customWidth="1"/>
    <col min="5" max="6" width="15.85546875" style="23" bestFit="1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2021</v>
      </c>
      <c r="F9" s="82">
        <v>2020</v>
      </c>
      <c r="G9" s="86" t="s">
        <v>2</v>
      </c>
      <c r="H9" s="86"/>
      <c r="I9" s="86"/>
      <c r="J9" s="82">
        <v>2021</v>
      </c>
      <c r="K9" s="89">
        <v>2020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73">
        <v>2291293506.6399999</v>
      </c>
      <c r="F17" s="73">
        <v>1469655371.45</v>
      </c>
      <c r="G17" s="47"/>
      <c r="H17" s="77" t="s">
        <v>8</v>
      </c>
      <c r="I17" s="77"/>
      <c r="J17" s="73">
        <v>118880792.14</v>
      </c>
      <c r="K17" s="73">
        <v>145315170.71000001</v>
      </c>
      <c r="L17" s="4"/>
      <c r="M17" s="1"/>
    </row>
    <row r="18" spans="2:13" x14ac:dyDescent="0.2">
      <c r="B18" s="31"/>
      <c r="C18" s="77" t="s">
        <v>9</v>
      </c>
      <c r="D18" s="77"/>
      <c r="E18" s="73">
        <v>144378211.94999999</v>
      </c>
      <c r="F18" s="73">
        <v>245989642.33000001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73">
        <v>197033440.68000001</v>
      </c>
      <c r="F19" s="73">
        <v>10593480.23</v>
      </c>
      <c r="G19" s="47"/>
      <c r="H19" s="77" t="s">
        <v>12</v>
      </c>
      <c r="I19" s="77"/>
      <c r="J19" s="73">
        <v>32171498.620000001</v>
      </c>
      <c r="K19" s="73">
        <v>25104352.780000001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0</v>
      </c>
      <c r="G21" s="47"/>
      <c r="H21" s="77" t="s">
        <v>16</v>
      </c>
      <c r="I21" s="77"/>
      <c r="J21" s="73">
        <v>2372131.77</v>
      </c>
      <c r="K21" s="73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73">
        <v>-2034426.84</v>
      </c>
      <c r="K22" s="73">
        <v>56100708.219999999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73">
        <v>131146512.51000001</v>
      </c>
      <c r="K24" s="73">
        <v>69315595.950000003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2632705159.2699995</v>
      </c>
      <c r="F25" s="54">
        <f>SUM(F17:F24)</f>
        <v>1726238494.01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282536508.19999999</v>
      </c>
      <c r="K26" s="52">
        <f>SUM(K17:K25)</f>
        <v>351875442.67000002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73">
        <v>96232237.769999996</v>
      </c>
      <c r="F30" s="73">
        <v>112677271.40000001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73">
        <v>22979.15</v>
      </c>
      <c r="F31" s="73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73">
        <v>38572277453.214996</v>
      </c>
      <c r="F32" s="73">
        <v>39317504529.714996</v>
      </c>
      <c r="G32" s="47"/>
      <c r="H32" s="77" t="s">
        <v>31</v>
      </c>
      <c r="I32" s="77"/>
      <c r="J32" s="73">
        <v>1142875824.1099999</v>
      </c>
      <c r="K32" s="73">
        <v>924439120.99000001</v>
      </c>
      <c r="L32" s="4"/>
      <c r="M32" s="1"/>
    </row>
    <row r="33" spans="2:13" x14ac:dyDescent="0.2">
      <c r="B33" s="31"/>
      <c r="C33" s="77" t="s">
        <v>32</v>
      </c>
      <c r="D33" s="77"/>
      <c r="E33" s="73">
        <v>1758620561.572</v>
      </c>
      <c r="F33" s="73">
        <v>1685190524.4219999</v>
      </c>
      <c r="G33" s="47"/>
      <c r="H33" s="77" t="s">
        <v>33</v>
      </c>
      <c r="I33" s="77"/>
      <c r="J33" s="73">
        <v>2284.9699999999998</v>
      </c>
      <c r="K33" s="73">
        <v>2284.9699999999998</v>
      </c>
      <c r="L33" s="4"/>
      <c r="M33" s="1"/>
    </row>
    <row r="34" spans="2:13" ht="12" customHeight="1" x14ac:dyDescent="0.2">
      <c r="B34" s="31"/>
      <c r="C34" s="77" t="s">
        <v>34</v>
      </c>
      <c r="D34" s="77"/>
      <c r="E34" s="73">
        <v>135990550.27000001</v>
      </c>
      <c r="F34" s="73">
        <v>136211038.25999999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73">
        <v>-533943389.33740008</v>
      </c>
      <c r="F35" s="73">
        <v>-423431339.57740003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1142878109.0799999</v>
      </c>
      <c r="K37" s="52">
        <f>SUM(K30:K36)</f>
        <v>924441405.96000004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1425414617.28</v>
      </c>
      <c r="K39" s="52">
        <f>SUM(K26,K37)</f>
        <v>1276316848.6300001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SUM(E30:E39)</f>
        <v>40029200392.639587</v>
      </c>
      <c r="F40" s="55">
        <f>SUM(F30:F39)</f>
        <v>40828440885.949593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42661905551.909584</v>
      </c>
      <c r="F42" s="55">
        <f>SUM(F25,F40)</f>
        <v>42554679379.959595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1624604644.6400001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7" t="s">
        <v>48</v>
      </c>
      <c r="I46" s="77"/>
      <c r="J46" s="74">
        <v>1624604644.6400001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39611886289.989601</v>
      </c>
      <c r="K49" s="52">
        <f>SUM(K51:K55)</f>
        <v>39675425086.689606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73">
        <v>1648006193.24</v>
      </c>
      <c r="K51" s="73">
        <v>1381661610.9400001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73">
        <v>4243433386.8425999</v>
      </c>
      <c r="K52" s="73">
        <v>4677463812.4225998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73">
        <v>31820266692.417004</v>
      </c>
      <c r="K53" s="73">
        <v>31821520592.417004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73">
        <v>106781875.98999999</v>
      </c>
      <c r="K54" s="73">
        <v>1380929.41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73">
        <v>1793398141.5</v>
      </c>
      <c r="K55" s="73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41236490934.629601</v>
      </c>
      <c r="K62" s="43">
        <f>SUM(K49+K43)</f>
        <v>41278362531.329605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42661905551.909599</v>
      </c>
      <c r="K64" s="43">
        <f>SUM(K39,K49,K43)</f>
        <v>42554679379.959602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lastPrinted>2021-07-06T21:19:52Z</cp:lastPrinted>
  <dcterms:created xsi:type="dcterms:W3CDTF">2014-09-01T21:57:54Z</dcterms:created>
  <dcterms:modified xsi:type="dcterms:W3CDTF">2021-07-29T20:16:46Z</dcterms:modified>
</cp:coreProperties>
</file>