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150" yWindow="-480" windowWidth="20730" windowHeight="817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79" i="3" l="1"/>
  <c r="D77" i="3" l="1"/>
  <c r="D38" i="3" l="1"/>
  <c r="E38" i="3"/>
  <c r="D28" i="3"/>
  <c r="E28" i="3"/>
  <c r="E24" i="3"/>
  <c r="D24" i="3"/>
  <c r="D14" i="3"/>
  <c r="E14" i="3"/>
  <c r="E43" i="3" l="1"/>
  <c r="D43" i="3"/>
  <c r="E66" i="3"/>
  <c r="D66" i="3"/>
  <c r="E59" i="3"/>
  <c r="D59" i="3"/>
  <c r="E74" i="3"/>
  <c r="D74" i="3"/>
  <c r="E54" i="3"/>
  <c r="D54" i="3"/>
  <c r="E77" i="3" l="1"/>
  <c r="D35" i="3"/>
  <c r="E35" i="3"/>
  <c r="E79" i="3" l="1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<sst xmlns="http://schemas.openxmlformats.org/spreadsheetml/2006/main" count="64" uniqueCount="63">
  <si>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</si>
  <si>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</si>
  <si>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</si>
  <si>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</si>
  <si>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</si>
  <si>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</si>
  <si>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</si>
  <si>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</si>
  <si>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</si>
  <si>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</si>
  <si>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</si>
  <si>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</si>
  <si>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</si>
  <si>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</si>
  <si>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</si>
  <si>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</si>
  <si>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</si>
  <si>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</si>
  <si>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</si>
  <si>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</si>
  <si>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</si>
  <si>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</si>
  <si>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</si>
  <si>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</si>
  <si>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</si>
  <si>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</si>
  <si>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</si>
  <si>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</si>
  <si>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</si>
  <si>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</si>
  <si>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</si>
  <si>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</si>
  <si>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</si>
  <si>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</si>
  <si>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</si>
  <si>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</si>
  <si>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</si>
  <si>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</si>
  <si>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</si>
  <si>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</si>
  <si>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</si>
  <si>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</si>
  <si>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</si>
  <si>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</si>
  <si>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</si>
  <si>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</si>
  <si>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</si>
  <si>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</si>
  <si>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</si>
  <si>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</si>
  <si>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</si>
  <si>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</si>
  <si>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</si>
  <si>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</si>
  <si>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</si>
  <si>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</si>
  <si>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</si>
  <si>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</si>
  <si>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</si>
  <si>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</si>
  <si>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</si>
  <si>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</si>
  <si>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01 de Junio al 30 de Junio 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</si>
</sst>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</font>
    <font>
      <sz val="8.0500000000000007"/>
      <color indexed="8"/>
      <name val="Arial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3" fontId="23" fillId="0" borderId="9" xfId="1" applyFont="1" applyBorder="1" applyAlignment="1">
      <alignment horizontal="right" vertical="center"/>
    </xf>
    <xf numFmtId="43" fontId="3" fillId="0" borderId="9" xfId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vertical="center" wrapText="1"/>
      <protection locked="0"/>
    </xf>
    <xf numFmtId="43" fontId="3" fillId="0" borderId="9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top"/>
    </xf>
    <xf numFmtId="43" fontId="3" fillId="0" borderId="0" xfId="1" applyFont="1" applyFill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167" fontId="24" fillId="0" borderId="0" xfId="1" applyNumberFormat="1" applyFont="1" applyBorder="1" applyAlignment="1">
      <alignment horizontal="right" vertical="center"/>
    </xf>
    <xf numFmtId="167" fontId="24" fillId="0" borderId="9" xfId="1" applyNumberFormat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167" fontId="22" fillId="0" borderId="0" xfId="1" applyNumberFormat="1" applyFont="1" applyBorder="1" applyAlignment="1">
      <alignment horizontal="right" vertical="center"/>
    </xf>
    <xf numFmtId="167" fontId="22" fillId="0" borderId="9" xfId="1" applyNumberFormat="1" applyFont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/>
    </xf>
    <xf numFmtId="167" fontId="3" fillId="0" borderId="9" xfId="1" applyNumberFormat="1" applyFont="1" applyFill="1" applyBorder="1" applyAlignment="1">
      <alignment horizontal="right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J24" sqref="J24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1" t="s">
        <v>57</v>
      </c>
      <c r="D3" s="91"/>
      <c r="E3" s="91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2" t="s">
        <v>0</v>
      </c>
      <c r="D4" s="92"/>
      <c r="E4" s="92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3" t="s">
        <v>62</v>
      </c>
      <c r="D5" s="93"/>
      <c r="E5" s="93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4" t="s">
        <v>1</v>
      </c>
      <c r="D6" s="94"/>
      <c r="E6" s="94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5" t="s">
        <v>58</v>
      </c>
      <c r="C10" s="96"/>
      <c r="D10" s="99" t="s">
        <v>61</v>
      </c>
      <c r="E10" s="99" t="s">
        <v>60</v>
      </c>
      <c r="F10" s="48"/>
    </row>
    <row r="11" spans="1:13" s="17" customFormat="1" ht="13.5" customHeight="1" thickBot="1" x14ac:dyDescent="0.25">
      <c r="A11" s="29"/>
      <c r="B11" s="97"/>
      <c r="C11" s="98"/>
      <c r="D11" s="100"/>
      <c r="E11" s="100"/>
      <c r="F11" s="48"/>
    </row>
    <row r="12" spans="1:13" s="17" customFormat="1" ht="6.75" customHeight="1" x14ac:dyDescent="0.2">
      <c r="A12" s="29"/>
      <c r="B12" s="87"/>
      <c r="C12" s="88"/>
      <c r="D12" s="56"/>
      <c r="E12" s="57"/>
      <c r="F12" s="30"/>
    </row>
    <row r="13" spans="1:13" s="17" customFormat="1" ht="13.5" customHeight="1" x14ac:dyDescent="0.2">
      <c r="A13" s="29"/>
      <c r="B13" s="89" t="s">
        <v>2</v>
      </c>
      <c r="C13" s="90"/>
      <c r="D13" s="52"/>
      <c r="E13" s="53"/>
      <c r="F13" s="31"/>
    </row>
    <row r="14" spans="1:13" s="17" customFormat="1" ht="13.5" customHeight="1" x14ac:dyDescent="0.2">
      <c r="A14" s="29"/>
      <c r="B14" s="85" t="s">
        <v>4</v>
      </c>
      <c r="C14" s="86"/>
      <c r="D14" s="50">
        <f>SUM(D15:D22)</f>
        <v>398116344.03999996</v>
      </c>
      <c r="E14" s="51">
        <f>SUM(E15:E22)</f>
        <v>453482896.99000001</v>
      </c>
      <c r="F14" s="43"/>
    </row>
    <row r="15" spans="1:13" s="17" customFormat="1" ht="13.5" customHeight="1" x14ac:dyDescent="0.2">
      <c r="A15" s="29"/>
      <c r="B15" s="83" t="s">
        <v>6</v>
      </c>
      <c r="C15" s="84"/>
      <c r="D15" s="74">
        <v>274624653.17000002</v>
      </c>
      <c r="E15" s="75">
        <v>132524643.98</v>
      </c>
      <c r="F15" s="44"/>
    </row>
    <row r="16" spans="1:13" s="17" customFormat="1" ht="13.5" customHeight="1" x14ac:dyDescent="0.2">
      <c r="A16" s="29"/>
      <c r="B16" s="83" t="s">
        <v>7</v>
      </c>
      <c r="C16" s="84"/>
      <c r="D16" s="69">
        <v>0</v>
      </c>
      <c r="E16" s="70">
        <v>0</v>
      </c>
      <c r="F16" s="44"/>
    </row>
    <row r="17" spans="1:6" s="17" customFormat="1" ht="13.5" customHeight="1" x14ac:dyDescent="0.2">
      <c r="A17" s="29"/>
      <c r="B17" s="83" t="s">
        <v>9</v>
      </c>
      <c r="C17" s="84"/>
      <c r="D17" s="74">
        <v>46907224.469999999</v>
      </c>
      <c r="E17" s="75">
        <v>1038693.98</v>
      </c>
      <c r="F17" s="44"/>
    </row>
    <row r="18" spans="1:6" s="17" customFormat="1" ht="13.5" customHeight="1" x14ac:dyDescent="0.2">
      <c r="A18" s="29"/>
      <c r="B18" s="83" t="s">
        <v>11</v>
      </c>
      <c r="C18" s="84"/>
      <c r="D18" s="74">
        <v>62767978.530000001</v>
      </c>
      <c r="E18" s="75">
        <v>34478144.280000001</v>
      </c>
      <c r="F18" s="44"/>
    </row>
    <row r="19" spans="1:6" s="17" customFormat="1" ht="13.5" customHeight="1" x14ac:dyDescent="0.2">
      <c r="A19" s="29"/>
      <c r="B19" s="83" t="s">
        <v>12</v>
      </c>
      <c r="C19" s="84"/>
      <c r="D19" s="74">
        <v>10502743.23</v>
      </c>
      <c r="E19" s="75">
        <v>7808067.1600000001</v>
      </c>
      <c r="F19" s="44"/>
    </row>
    <row r="20" spans="1:6" s="17" customFormat="1" ht="13.5" customHeight="1" x14ac:dyDescent="0.2">
      <c r="A20" s="29"/>
      <c r="B20" s="83" t="s">
        <v>14</v>
      </c>
      <c r="C20" s="84"/>
      <c r="D20" s="74">
        <v>3313744.64</v>
      </c>
      <c r="E20" s="75">
        <v>277633347.58999997</v>
      </c>
      <c r="F20" s="44"/>
    </row>
    <row r="21" spans="1:6" s="17" customFormat="1" ht="13.5" customHeight="1" x14ac:dyDescent="0.2">
      <c r="A21" s="29"/>
      <c r="B21" s="83" t="s">
        <v>16</v>
      </c>
      <c r="C21" s="84"/>
      <c r="D21" s="69">
        <v>0</v>
      </c>
      <c r="E21" s="70">
        <v>0</v>
      </c>
      <c r="F21" s="44"/>
    </row>
    <row r="22" spans="1:6" s="17" customFormat="1" ht="25.5" customHeight="1" x14ac:dyDescent="0.2">
      <c r="A22" s="29"/>
      <c r="B22" s="83" t="s">
        <v>18</v>
      </c>
      <c r="C22" s="84"/>
      <c r="D22" s="69">
        <v>0</v>
      </c>
      <c r="E22" s="70">
        <v>0</v>
      </c>
      <c r="F22" s="45"/>
    </row>
    <row r="23" spans="1:6" s="17" customFormat="1" ht="9" customHeight="1" x14ac:dyDescent="0.2">
      <c r="A23" s="29"/>
      <c r="B23" s="83"/>
      <c r="C23" s="84"/>
      <c r="D23" s="52"/>
      <c r="E23" s="53"/>
      <c r="F23" s="31"/>
    </row>
    <row r="24" spans="1:6" s="17" customFormat="1" ht="13.5" customHeight="1" x14ac:dyDescent="0.2">
      <c r="A24" s="29"/>
      <c r="B24" s="85" t="s">
        <v>21</v>
      </c>
      <c r="C24" s="86"/>
      <c r="D24" s="104">
        <f>SUM(D25:D26)</f>
        <v>395346095.04000002</v>
      </c>
      <c r="E24" s="105">
        <f>SUM(E25:E26)</f>
        <v>297986902.82999998</v>
      </c>
      <c r="F24" s="46"/>
    </row>
    <row r="25" spans="1:6" s="17" customFormat="1" ht="13.5" customHeight="1" x14ac:dyDescent="0.2">
      <c r="A25" s="29"/>
      <c r="B25" s="83" t="s">
        <v>23</v>
      </c>
      <c r="C25" s="84"/>
      <c r="D25" s="74">
        <v>395346095.04000002</v>
      </c>
      <c r="E25" s="75">
        <v>297986902.82999998</v>
      </c>
      <c r="F25" s="44"/>
    </row>
    <row r="26" spans="1:6" s="17" customFormat="1" ht="12" customHeight="1" x14ac:dyDescent="0.2">
      <c r="A26" s="29"/>
      <c r="B26" s="83" t="s">
        <v>25</v>
      </c>
      <c r="C26" s="84"/>
      <c r="D26" s="106">
        <v>0</v>
      </c>
      <c r="E26" s="107">
        <v>0</v>
      </c>
      <c r="F26" s="44"/>
    </row>
    <row r="27" spans="1:6" s="17" customFormat="1" ht="6" customHeight="1" x14ac:dyDescent="0.2">
      <c r="A27" s="29"/>
      <c r="B27" s="64"/>
      <c r="C27" s="1"/>
      <c r="D27" s="52"/>
      <c r="E27" s="53"/>
      <c r="F27" s="31"/>
    </row>
    <row r="28" spans="1:6" s="17" customFormat="1" ht="13.5" customHeight="1" x14ac:dyDescent="0.2">
      <c r="A28" s="29"/>
      <c r="B28" s="85" t="s">
        <v>28</v>
      </c>
      <c r="C28" s="86"/>
      <c r="D28" s="50">
        <f>SUM(D29:D33)</f>
        <v>87.66</v>
      </c>
      <c r="E28" s="51">
        <f>SUM(E29:E33)</f>
        <v>164039618.90000001</v>
      </c>
      <c r="F28" s="46"/>
    </row>
    <row r="29" spans="1:6" s="17" customFormat="1" ht="13.5" customHeight="1" x14ac:dyDescent="0.2">
      <c r="A29" s="29"/>
      <c r="B29" s="83" t="s">
        <v>56</v>
      </c>
      <c r="C29" s="84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3" t="s">
        <v>30</v>
      </c>
      <c r="C30" s="84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3" t="s">
        <v>31</v>
      </c>
      <c r="C31" s="84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3" t="s">
        <v>33</v>
      </c>
      <c r="C32" s="84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3" t="s">
        <v>59</v>
      </c>
      <c r="C33" s="84"/>
      <c r="D33" s="74">
        <v>87.66</v>
      </c>
      <c r="E33" s="75">
        <v>164039618.90000001</v>
      </c>
      <c r="F33" s="44"/>
    </row>
    <row r="34" spans="1:6" s="17" customFormat="1" ht="6.75" customHeight="1" x14ac:dyDescent="0.2">
      <c r="A34" s="29"/>
      <c r="B34" s="64"/>
      <c r="C34" s="2"/>
      <c r="D34" s="52"/>
      <c r="E34" s="53"/>
      <c r="F34" s="31"/>
    </row>
    <row r="35" spans="1:6" s="17" customFormat="1" ht="13.5" customHeight="1" x14ac:dyDescent="0.2">
      <c r="A35" s="29"/>
      <c r="B35" s="78" t="s">
        <v>36</v>
      </c>
      <c r="C35" s="79"/>
      <c r="D35" s="50">
        <f>SUM(D14+D24+D28)</f>
        <v>793462526.73999989</v>
      </c>
      <c r="E35" s="51">
        <f>SUM(E14+E24+E28)</f>
        <v>915509418.71999991</v>
      </c>
      <c r="F35" s="47"/>
    </row>
    <row r="36" spans="1:6" s="17" customFormat="1" ht="5.25" customHeight="1" x14ac:dyDescent="0.2">
      <c r="A36" s="29"/>
      <c r="B36" s="65"/>
      <c r="C36" s="66"/>
      <c r="D36" s="52"/>
      <c r="E36" s="53"/>
      <c r="F36" s="31"/>
    </row>
    <row r="37" spans="1:6" s="17" customFormat="1" ht="13.5" customHeight="1" x14ac:dyDescent="0.2">
      <c r="A37" s="29"/>
      <c r="B37" s="85" t="s">
        <v>3</v>
      </c>
      <c r="C37" s="86"/>
      <c r="D37" s="52"/>
      <c r="E37" s="53"/>
      <c r="F37" s="31"/>
    </row>
    <row r="38" spans="1:6" s="17" customFormat="1" ht="13.5" customHeight="1" x14ac:dyDescent="0.2">
      <c r="A38" s="29"/>
      <c r="B38" s="85" t="s">
        <v>5</v>
      </c>
      <c r="C38" s="86"/>
      <c r="D38" s="50">
        <f>SUM(D39:D41)</f>
        <v>473370690.51000005</v>
      </c>
      <c r="E38" s="51">
        <f>SUM(E39:E41)</f>
        <v>468335045.79000002</v>
      </c>
      <c r="F38" s="47"/>
    </row>
    <row r="39" spans="1:6" s="17" customFormat="1" ht="13.5" customHeight="1" x14ac:dyDescent="0.2">
      <c r="A39" s="29"/>
      <c r="B39" s="83" t="s">
        <v>55</v>
      </c>
      <c r="C39" s="84"/>
      <c r="D39" s="74">
        <v>346315257.11000001</v>
      </c>
      <c r="E39" s="75">
        <v>345033192.22000003</v>
      </c>
      <c r="F39" s="44"/>
    </row>
    <row r="40" spans="1:6" s="17" customFormat="1" ht="13.5" customHeight="1" x14ac:dyDescent="0.2">
      <c r="A40" s="29"/>
      <c r="B40" s="83" t="s">
        <v>8</v>
      </c>
      <c r="C40" s="84"/>
      <c r="D40" s="74">
        <v>44318674.039999999</v>
      </c>
      <c r="E40" s="75">
        <v>36360894.18</v>
      </c>
      <c r="F40" s="44"/>
    </row>
    <row r="41" spans="1:6" s="17" customFormat="1" ht="13.5" customHeight="1" x14ac:dyDescent="0.2">
      <c r="A41" s="29"/>
      <c r="B41" s="83" t="s">
        <v>10</v>
      </c>
      <c r="C41" s="84"/>
      <c r="D41" s="74">
        <v>82736759.359999999</v>
      </c>
      <c r="E41" s="75">
        <v>86940959.390000001</v>
      </c>
      <c r="F41" s="44"/>
    </row>
    <row r="42" spans="1:6" s="17" customFormat="1" ht="6" customHeight="1" x14ac:dyDescent="0.2">
      <c r="A42" s="29"/>
      <c r="B42" s="60"/>
      <c r="C42" s="61"/>
      <c r="D42" s="52"/>
      <c r="E42" s="53"/>
      <c r="F42" s="31"/>
    </row>
    <row r="43" spans="1:6" s="17" customFormat="1" ht="13.5" customHeight="1" x14ac:dyDescent="0.2">
      <c r="A43" s="29"/>
      <c r="B43" s="85" t="s">
        <v>13</v>
      </c>
      <c r="C43" s="86"/>
      <c r="D43" s="50">
        <f>SUM(D44:D52)</f>
        <v>120909577.16</v>
      </c>
      <c r="E43" s="51">
        <f>SUM(E44:E52)</f>
        <v>102089176.86</v>
      </c>
      <c r="F43" s="47"/>
    </row>
    <row r="44" spans="1:6" s="17" customFormat="1" ht="13.5" customHeight="1" x14ac:dyDescent="0.2">
      <c r="A44" s="29"/>
      <c r="B44" s="83" t="s">
        <v>15</v>
      </c>
      <c r="C44" s="84"/>
      <c r="D44" s="74">
        <v>0</v>
      </c>
      <c r="E44" s="75">
        <v>1000000</v>
      </c>
      <c r="F44" s="44"/>
    </row>
    <row r="45" spans="1:6" s="17" customFormat="1" ht="13.5" customHeight="1" x14ac:dyDescent="0.2">
      <c r="A45" s="29"/>
      <c r="B45" s="83" t="s">
        <v>17</v>
      </c>
      <c r="C45" s="84"/>
      <c r="D45" s="74">
        <v>88641650</v>
      </c>
      <c r="E45" s="75">
        <v>89163451.489999995</v>
      </c>
      <c r="F45" s="44"/>
    </row>
    <row r="46" spans="1:6" s="17" customFormat="1" ht="13.5" customHeight="1" x14ac:dyDescent="0.2">
      <c r="A46" s="29"/>
      <c r="B46" s="83" t="s">
        <v>19</v>
      </c>
      <c r="C46" s="84"/>
      <c r="D46" s="73">
        <v>0</v>
      </c>
      <c r="E46" s="67">
        <v>0</v>
      </c>
      <c r="F46" s="44"/>
    </row>
    <row r="47" spans="1:6" s="17" customFormat="1" ht="13.5" customHeight="1" x14ac:dyDescent="0.2">
      <c r="A47" s="29"/>
      <c r="B47" s="83" t="s">
        <v>20</v>
      </c>
      <c r="C47" s="84"/>
      <c r="D47" s="74">
        <v>27323991.16</v>
      </c>
      <c r="E47" s="75">
        <v>8663144.3699999992</v>
      </c>
      <c r="F47" s="44"/>
    </row>
    <row r="48" spans="1:6" s="17" customFormat="1" ht="13.5" customHeight="1" x14ac:dyDescent="0.2">
      <c r="A48" s="29"/>
      <c r="B48" s="83" t="s">
        <v>22</v>
      </c>
      <c r="C48" s="84"/>
      <c r="D48" s="71">
        <v>0</v>
      </c>
      <c r="E48" s="68">
        <v>0</v>
      </c>
      <c r="F48" s="44"/>
    </row>
    <row r="49" spans="1:6" s="17" customFormat="1" ht="13.5" customHeight="1" x14ac:dyDescent="0.2">
      <c r="A49" s="29"/>
      <c r="B49" s="83" t="s">
        <v>24</v>
      </c>
      <c r="C49" s="84"/>
      <c r="D49" s="71">
        <v>0</v>
      </c>
      <c r="E49" s="68">
        <v>0</v>
      </c>
      <c r="F49" s="44"/>
    </row>
    <row r="50" spans="1:6" s="17" customFormat="1" ht="13.5" customHeight="1" x14ac:dyDescent="0.2">
      <c r="A50" s="29"/>
      <c r="B50" s="83" t="s">
        <v>26</v>
      </c>
      <c r="C50" s="84"/>
      <c r="D50" s="71">
        <v>0</v>
      </c>
      <c r="E50" s="68">
        <v>0</v>
      </c>
      <c r="F50" s="44"/>
    </row>
    <row r="51" spans="1:6" s="17" customFormat="1" ht="13.5" customHeight="1" x14ac:dyDescent="0.2">
      <c r="A51" s="29"/>
      <c r="B51" s="60" t="s">
        <v>27</v>
      </c>
      <c r="C51" s="41"/>
      <c r="D51" s="74">
        <v>4943936</v>
      </c>
      <c r="E51" s="75">
        <v>3262581</v>
      </c>
      <c r="F51" s="44"/>
    </row>
    <row r="52" spans="1:6" s="17" customFormat="1" ht="13.5" customHeight="1" x14ac:dyDescent="0.2">
      <c r="A52" s="29"/>
      <c r="B52" s="83" t="s">
        <v>29</v>
      </c>
      <c r="C52" s="84"/>
      <c r="D52" s="72">
        <v>0</v>
      </c>
      <c r="E52" s="70">
        <v>0</v>
      </c>
      <c r="F52" s="44"/>
    </row>
    <row r="53" spans="1:6" s="17" customFormat="1" ht="5.25" customHeight="1" x14ac:dyDescent="0.2">
      <c r="A53" s="29"/>
      <c r="B53" s="60"/>
      <c r="C53" s="61"/>
      <c r="D53" s="52"/>
      <c r="E53" s="53"/>
      <c r="F53" s="31"/>
    </row>
    <row r="54" spans="1:6" s="17" customFormat="1" ht="11.25" customHeight="1" x14ac:dyDescent="0.2">
      <c r="A54" s="29"/>
      <c r="B54" s="85" t="s">
        <v>23</v>
      </c>
      <c r="C54" s="86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3" t="s">
        <v>32</v>
      </c>
      <c r="C55" s="84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3" t="s">
        <v>34</v>
      </c>
      <c r="C56" s="84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1" t="s">
        <v>35</v>
      </c>
      <c r="C57" s="102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0"/>
      <c r="C58" s="61"/>
      <c r="D58" s="52"/>
      <c r="E58" s="53"/>
      <c r="F58" s="31"/>
    </row>
    <row r="59" spans="1:6" s="17" customFormat="1" ht="13.5" customHeight="1" x14ac:dyDescent="0.2">
      <c r="A59" s="29"/>
      <c r="B59" s="85" t="s">
        <v>37</v>
      </c>
      <c r="C59" s="86"/>
      <c r="D59" s="50">
        <f>SUM(D60:D64)</f>
        <v>7000000.1100000003</v>
      </c>
      <c r="E59" s="51">
        <f>SUM(E60:E64)</f>
        <v>5972833.8200000003</v>
      </c>
      <c r="F59" s="47"/>
    </row>
    <row r="60" spans="1:6" s="17" customFormat="1" ht="13.5" customHeight="1" x14ac:dyDescent="0.2">
      <c r="A60" s="29"/>
      <c r="B60" s="83" t="s">
        <v>38</v>
      </c>
      <c r="C60" s="84"/>
      <c r="D60" s="74">
        <v>5212814.37</v>
      </c>
      <c r="E60" s="75">
        <v>5272205.47</v>
      </c>
      <c r="F60" s="44"/>
    </row>
    <row r="61" spans="1:6" s="17" customFormat="1" ht="13.5" customHeight="1" x14ac:dyDescent="0.2">
      <c r="A61" s="29"/>
      <c r="B61" s="83" t="s">
        <v>39</v>
      </c>
      <c r="C61" s="84"/>
      <c r="D61" s="71">
        <v>0</v>
      </c>
      <c r="E61" s="68">
        <v>0</v>
      </c>
      <c r="F61" s="44"/>
    </row>
    <row r="62" spans="1:6" s="17" customFormat="1" ht="13.5" customHeight="1" x14ac:dyDescent="0.2">
      <c r="A62" s="29"/>
      <c r="B62" s="83" t="s">
        <v>40</v>
      </c>
      <c r="C62" s="84"/>
      <c r="D62" s="74">
        <v>27207.200000000001</v>
      </c>
      <c r="E62" s="75">
        <v>27207.200000000001</v>
      </c>
      <c r="F62" s="44"/>
    </row>
    <row r="63" spans="1:6" s="17" customFormat="1" ht="13.5" customHeight="1" x14ac:dyDescent="0.2">
      <c r="A63" s="29"/>
      <c r="B63" s="83" t="s">
        <v>41</v>
      </c>
      <c r="C63" s="84"/>
      <c r="D63" s="74">
        <v>1759978.54</v>
      </c>
      <c r="E63" s="75">
        <v>673421.15</v>
      </c>
      <c r="F63" s="44"/>
    </row>
    <row r="64" spans="1:6" s="17" customFormat="1" ht="12" x14ac:dyDescent="0.2">
      <c r="A64" s="29"/>
      <c r="B64" s="83" t="s">
        <v>42</v>
      </c>
      <c r="C64" s="84"/>
      <c r="D64" s="71">
        <v>0</v>
      </c>
      <c r="E64" s="68">
        <v>0</v>
      </c>
      <c r="F64" s="44"/>
    </row>
    <row r="65" spans="1:7" s="17" customFormat="1" ht="6.75" customHeight="1" x14ac:dyDescent="0.2">
      <c r="A65" s="29"/>
      <c r="B65" s="60"/>
      <c r="C65" s="61"/>
      <c r="D65" s="54"/>
      <c r="E65" s="55"/>
      <c r="F65" s="31"/>
    </row>
    <row r="66" spans="1:7" s="17" customFormat="1" ht="13.5" customHeight="1" x14ac:dyDescent="0.2">
      <c r="A66" s="29"/>
      <c r="B66" s="85" t="s">
        <v>43</v>
      </c>
      <c r="C66" s="86"/>
      <c r="D66" s="50">
        <f>SUM(D67:D73)</f>
        <v>21330366.390000001</v>
      </c>
      <c r="E66" s="51">
        <f>SUM(E67:E73)</f>
        <v>168971691.13</v>
      </c>
      <c r="F66" s="47"/>
    </row>
    <row r="67" spans="1:7" s="17" customFormat="1" ht="13.5" customHeight="1" x14ac:dyDescent="0.2">
      <c r="A67" s="29"/>
      <c r="B67" s="83" t="s">
        <v>44</v>
      </c>
      <c r="C67" s="84"/>
      <c r="D67" s="74">
        <v>20735529.780000001</v>
      </c>
      <c r="E67" s="75">
        <v>11340505.130000001</v>
      </c>
      <c r="F67" s="44"/>
    </row>
    <row r="68" spans="1:7" s="17" customFormat="1" ht="13.5" customHeight="1" x14ac:dyDescent="0.2">
      <c r="A68" s="29"/>
      <c r="B68" s="83" t="s">
        <v>45</v>
      </c>
      <c r="C68" s="84"/>
      <c r="D68" s="71">
        <v>0</v>
      </c>
      <c r="E68" s="68">
        <v>0</v>
      </c>
      <c r="F68" s="44"/>
    </row>
    <row r="69" spans="1:7" s="17" customFormat="1" ht="13.5" customHeight="1" x14ac:dyDescent="0.2">
      <c r="A69" s="29"/>
      <c r="B69" s="83" t="s">
        <v>46</v>
      </c>
      <c r="C69" s="84"/>
      <c r="D69" s="71">
        <v>0</v>
      </c>
      <c r="E69" s="68">
        <v>0</v>
      </c>
      <c r="F69" s="44"/>
    </row>
    <row r="70" spans="1:7" s="17" customFormat="1" ht="13.5" customHeight="1" x14ac:dyDescent="0.2">
      <c r="A70" s="29"/>
      <c r="B70" s="83" t="s">
        <v>47</v>
      </c>
      <c r="C70" s="84"/>
      <c r="D70" s="71">
        <v>0</v>
      </c>
      <c r="E70" s="68">
        <v>0</v>
      </c>
      <c r="F70" s="44"/>
    </row>
    <row r="71" spans="1:7" s="17" customFormat="1" ht="13.5" customHeight="1" x14ac:dyDescent="0.2">
      <c r="A71" s="29"/>
      <c r="B71" s="83" t="s">
        <v>48</v>
      </c>
      <c r="C71" s="84"/>
      <c r="D71" s="71">
        <v>0</v>
      </c>
      <c r="E71" s="68">
        <v>0</v>
      </c>
      <c r="F71" s="44"/>
    </row>
    <row r="72" spans="1:7" s="17" customFormat="1" ht="13.5" customHeight="1" x14ac:dyDescent="0.2">
      <c r="A72" s="29"/>
      <c r="B72" s="83" t="s">
        <v>49</v>
      </c>
      <c r="C72" s="84"/>
      <c r="D72" s="74">
        <v>594836.61</v>
      </c>
      <c r="E72" s="75">
        <v>157631186</v>
      </c>
      <c r="F72" s="44"/>
    </row>
    <row r="73" spans="1:7" s="17" customFormat="1" ht="6" customHeight="1" x14ac:dyDescent="0.2">
      <c r="A73" s="29"/>
      <c r="B73" s="60"/>
      <c r="C73" s="61"/>
      <c r="D73" s="52"/>
      <c r="E73" s="53"/>
      <c r="F73" s="31"/>
    </row>
    <row r="74" spans="1:7" s="17" customFormat="1" ht="13.5" customHeight="1" x14ac:dyDescent="0.2">
      <c r="A74" s="29"/>
      <c r="B74" s="85" t="s">
        <v>50</v>
      </c>
      <c r="C74" s="86"/>
      <c r="D74" s="50">
        <f>SUM(D75)</f>
        <v>44714265.549999997</v>
      </c>
      <c r="E74" s="51">
        <f>SUM(E75)</f>
        <v>0</v>
      </c>
      <c r="F74" s="47"/>
    </row>
    <row r="75" spans="1:7" s="17" customFormat="1" ht="13.5" customHeight="1" x14ac:dyDescent="0.2">
      <c r="A75" s="29"/>
      <c r="B75" s="83" t="s">
        <v>51</v>
      </c>
      <c r="C75" s="84"/>
      <c r="D75" s="74">
        <v>44714265.549999997</v>
      </c>
      <c r="E75" s="67">
        <v>0</v>
      </c>
      <c r="F75" s="44"/>
    </row>
    <row r="76" spans="1:7" s="17" customFormat="1" ht="5.25" customHeight="1" x14ac:dyDescent="0.2">
      <c r="A76" s="29"/>
      <c r="B76" s="62"/>
      <c r="C76" s="63"/>
      <c r="D76" s="52"/>
      <c r="E76" s="53"/>
      <c r="F76" s="31"/>
    </row>
    <row r="77" spans="1:7" s="17" customFormat="1" ht="13.5" customHeight="1" x14ac:dyDescent="0.2">
      <c r="A77" s="29"/>
      <c r="B77" s="85" t="s">
        <v>52</v>
      </c>
      <c r="C77" s="86"/>
      <c r="D77" s="50">
        <f>SUM(D38+D43+D54+D59+D66+D74)</f>
        <v>667324899.72000003</v>
      </c>
      <c r="E77" s="51">
        <f>SUM(E38+E43+E54+E59+E66+E74)</f>
        <v>745368747.60000002</v>
      </c>
      <c r="F77" s="47"/>
    </row>
    <row r="78" spans="1:7" s="17" customFormat="1" ht="5.25" customHeight="1" x14ac:dyDescent="0.2">
      <c r="A78" s="29"/>
      <c r="B78" s="6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5" t="s">
        <v>53</v>
      </c>
      <c r="C79" s="86"/>
      <c r="D79" s="50">
        <f>SUM(D35-D77)</f>
        <v>126137627.01999986</v>
      </c>
      <c r="E79" s="51">
        <f>SUM(E35-E77)</f>
        <v>170140671.11999989</v>
      </c>
      <c r="F79" s="47"/>
      <c r="G79" s="33"/>
    </row>
    <row r="80" spans="1:7" s="17" customFormat="1" ht="13.5" customHeight="1" thickBot="1" x14ac:dyDescent="0.25">
      <c r="A80" s="29"/>
      <c r="B80" s="80"/>
      <c r="C80" s="8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3" t="s">
        <v>54</v>
      </c>
      <c r="C82" s="103"/>
      <c r="D82" s="103"/>
      <c r="E82" s="103"/>
      <c r="F82" s="35"/>
    </row>
    <row r="83" spans="1:6" s="17" customFormat="1" ht="13.5" customHeight="1" x14ac:dyDescent="0.2">
      <c r="A83" s="29"/>
      <c r="B83" s="103"/>
      <c r="C83" s="103"/>
      <c r="D83" s="103"/>
      <c r="E83" s="103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2"/>
      <c r="C85" s="82"/>
      <c r="D85" s="38"/>
      <c r="E85" s="36"/>
      <c r="F85" s="36"/>
    </row>
    <row r="86" spans="1:6" s="17" customFormat="1" ht="13.5" customHeight="1" x14ac:dyDescent="0.2">
      <c r="A86" s="29"/>
      <c r="B86" s="76"/>
      <c r="C86" s="76"/>
      <c r="D86" s="42"/>
      <c r="E86" s="38"/>
      <c r="F86" s="38"/>
    </row>
    <row r="87" spans="1:6" s="17" customFormat="1" ht="13.5" customHeight="1" x14ac:dyDescent="0.2">
      <c r="A87" s="29"/>
      <c r="B87" s="77"/>
      <c r="C87" s="7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lastPrinted>2021-07-07T15:37:01Z</cp:lastPrinted>
  <dcterms:created xsi:type="dcterms:W3CDTF">2014-09-04T17:23:24Z</dcterms:created>
  <dcterms:modified xsi:type="dcterms:W3CDTF">2021-07-29T20:18:13Z</dcterms:modified>
</cp:coreProperties>
</file>