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285" yWindow="90" windowWidth="20505" windowHeight="3930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<sst xmlns="http://schemas.openxmlformats.org/spreadsheetml/2006/main" count="33" uniqueCount="33">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</sst>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167" fontId="5" fillId="0" borderId="0" xfId="2" applyNumberFormat="1" applyFont="1" applyAlignment="1">
      <alignment horizontal="right" vertical="center"/>
    </xf>
    <xf numFmtId="167" fontId="16" fillId="0" borderId="0" xfId="2" applyNumberFormat="1" applyFont="1" applyAlignment="1">
      <alignment horizontal="right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166" fontId="16" fillId="2" borderId="0" xfId="0" applyNumberFormat="1" applyFont="1" applyFill="1" applyBorder="1" applyAlignment="1" applyProtection="1">
      <alignment horizontal="righ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J17" sqref="J17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3"/>
      <c r="L7" s="53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4" t="s">
        <v>31</v>
      </c>
      <c r="G9" s="64" t="s">
        <v>4</v>
      </c>
      <c r="H9" s="64" t="s">
        <v>5</v>
      </c>
      <c r="I9" s="64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5">
        <v>1</v>
      </c>
      <c r="G10" s="65">
        <v>2</v>
      </c>
      <c r="H10" s="65">
        <v>3</v>
      </c>
      <c r="I10" s="65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85"/>
      <c r="D11" s="86"/>
      <c r="E11" s="86"/>
      <c r="F11" s="86"/>
      <c r="G11" s="86"/>
      <c r="H11" s="86"/>
      <c r="I11" s="86"/>
      <c r="J11" s="86"/>
      <c r="K11" s="87"/>
      <c r="L11" s="1"/>
      <c r="R11" s="1"/>
      <c r="S11" s="1"/>
    </row>
    <row r="12" spans="1:19" ht="15.75" customHeight="1" x14ac:dyDescent="0.25">
      <c r="C12" s="54"/>
      <c r="D12" s="88" t="s">
        <v>10</v>
      </c>
      <c r="E12" s="88"/>
      <c r="F12" s="16"/>
      <c r="G12" s="17"/>
      <c r="H12" s="17"/>
      <c r="I12" s="17"/>
      <c r="J12" s="17"/>
      <c r="K12" s="55"/>
      <c r="L12" s="1"/>
      <c r="R12" s="1"/>
      <c r="S12" s="1"/>
    </row>
    <row r="13" spans="1:19" ht="15.75" customHeight="1" x14ac:dyDescent="0.25">
      <c r="C13" s="54"/>
      <c r="D13" s="3"/>
      <c r="E13" s="3"/>
      <c r="F13" s="16"/>
      <c r="G13" s="17"/>
      <c r="H13" s="17"/>
      <c r="I13" s="17"/>
      <c r="J13" s="17"/>
      <c r="K13" s="55"/>
      <c r="L13" s="1"/>
      <c r="R13" s="1"/>
      <c r="S13" s="1"/>
    </row>
    <row r="14" spans="1:19" ht="15.75" customHeight="1" x14ac:dyDescent="0.25">
      <c r="C14" s="56"/>
      <c r="D14" s="71" t="s">
        <v>11</v>
      </c>
      <c r="E14" s="71"/>
      <c r="F14" s="18">
        <f>SUM(F16:F22)</f>
        <v>925613706.1099999</v>
      </c>
      <c r="G14" s="18">
        <f t="shared" ref="G14:H14" si="0">SUM(G16:G22)</f>
        <v>148122060666.75998</v>
      </c>
      <c r="H14" s="18">
        <f t="shared" si="0"/>
        <v>146414969213.60001</v>
      </c>
      <c r="I14" s="26">
        <f>SUM(F14+G14-H14)</f>
        <v>2632705159.2699585</v>
      </c>
      <c r="J14" s="66">
        <f>SUM(I14-F14)</f>
        <v>1707091453.1599586</v>
      </c>
      <c r="K14" s="55"/>
      <c r="L14" s="1"/>
      <c r="R14" s="1"/>
      <c r="S14" s="1"/>
    </row>
    <row r="15" spans="1:19" ht="15.75" customHeight="1" x14ac:dyDescent="0.25">
      <c r="C15" s="57"/>
      <c r="D15" s="2"/>
      <c r="E15" s="2"/>
      <c r="F15" s="19"/>
      <c r="G15" s="20"/>
      <c r="H15" s="20"/>
      <c r="I15" s="20"/>
      <c r="J15" s="51"/>
      <c r="K15" s="55"/>
      <c r="L15" s="1"/>
      <c r="R15" s="1"/>
      <c r="S15" s="1"/>
    </row>
    <row r="16" spans="1:19" ht="15.75" customHeight="1" x14ac:dyDescent="0.25">
      <c r="C16" s="57"/>
      <c r="D16" s="72" t="s">
        <v>12</v>
      </c>
      <c r="E16" s="72"/>
      <c r="F16" s="67">
        <v>657270305.67999995</v>
      </c>
      <c r="G16" s="67">
        <v>142927832424.54999</v>
      </c>
      <c r="H16" s="67">
        <v>141293809223.59</v>
      </c>
      <c r="I16" s="27">
        <f>SUM(F16+G16-H16)</f>
        <v>2291293506.6399841</v>
      </c>
      <c r="J16" s="51">
        <f t="shared" ref="J16:J22" si="1">SUM(I16-F16)</f>
        <v>1634023200.9599843</v>
      </c>
      <c r="K16" s="55"/>
      <c r="L16" s="1"/>
      <c r="R16" s="1"/>
      <c r="S16" s="1"/>
    </row>
    <row r="17" spans="3:19" ht="15.75" customHeight="1" x14ac:dyDescent="0.25">
      <c r="C17" s="57"/>
      <c r="D17" s="72" t="s">
        <v>13</v>
      </c>
      <c r="E17" s="72"/>
      <c r="F17" s="67">
        <v>241018139.77000001</v>
      </c>
      <c r="G17" s="67">
        <v>5024316992.5299997</v>
      </c>
      <c r="H17" s="67">
        <v>5120956920.3500004</v>
      </c>
      <c r="I17" s="27">
        <f>SUM(F17+G17-H17)</f>
        <v>144378211.94999981</v>
      </c>
      <c r="J17" s="89">
        <f t="shared" si="1"/>
        <v>-96639927.820000201</v>
      </c>
      <c r="K17" s="55"/>
      <c r="L17" s="1"/>
      <c r="R17" s="1"/>
      <c r="S17" s="1"/>
    </row>
    <row r="18" spans="3:19" ht="15.75" customHeight="1" x14ac:dyDescent="0.25">
      <c r="C18" s="57"/>
      <c r="D18" s="72" t="s">
        <v>14</v>
      </c>
      <c r="E18" s="72"/>
      <c r="F18" s="67">
        <v>27325260.66</v>
      </c>
      <c r="G18" s="67">
        <v>169911249.68000001</v>
      </c>
      <c r="H18" s="67">
        <v>203069.66</v>
      </c>
      <c r="I18" s="27">
        <f t="shared" ref="I18:I22" si="2">SUM(F18+G18-H18)</f>
        <v>197033440.68000001</v>
      </c>
      <c r="J18" s="27">
        <f t="shared" si="1"/>
        <v>169708180.02000001</v>
      </c>
      <c r="K18" s="55"/>
      <c r="L18" s="1"/>
      <c r="R18" s="1"/>
      <c r="S18" s="1"/>
    </row>
    <row r="19" spans="3:19" ht="15.75" customHeight="1" x14ac:dyDescent="0.25">
      <c r="C19" s="57"/>
      <c r="D19" s="72" t="s">
        <v>15</v>
      </c>
      <c r="E19" s="72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5"/>
      <c r="L19" s="1"/>
      <c r="R19" s="1"/>
      <c r="S19" s="1"/>
    </row>
    <row r="20" spans="3:19" ht="15.75" customHeight="1" x14ac:dyDescent="0.25">
      <c r="C20" s="57"/>
      <c r="D20" s="72" t="s">
        <v>16</v>
      </c>
      <c r="E20" s="72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5"/>
      <c r="L20" s="1"/>
      <c r="R20" s="1"/>
      <c r="S20" s="1"/>
    </row>
    <row r="21" spans="3:19" ht="15.75" customHeight="1" x14ac:dyDescent="0.25">
      <c r="C21" s="57"/>
      <c r="D21" s="72" t="s">
        <v>17</v>
      </c>
      <c r="E21" s="72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5"/>
      <c r="L21" s="1"/>
      <c r="R21" s="1"/>
      <c r="S21" s="1"/>
    </row>
    <row r="22" spans="3:19" ht="15.75" customHeight="1" x14ac:dyDescent="0.25">
      <c r="C22" s="57"/>
      <c r="D22" s="72" t="s">
        <v>18</v>
      </c>
      <c r="E22" s="72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5"/>
      <c r="L22" s="1"/>
      <c r="R22" s="1"/>
      <c r="S22" s="1"/>
    </row>
    <row r="23" spans="3:19" ht="15.75" customHeight="1" x14ac:dyDescent="0.25">
      <c r="C23" s="57"/>
      <c r="D23" s="52"/>
      <c r="E23" s="52"/>
      <c r="F23" s="16"/>
      <c r="G23" s="20"/>
      <c r="H23" s="22"/>
      <c r="I23" s="17"/>
      <c r="J23" s="17"/>
      <c r="K23" s="55"/>
      <c r="L23" s="1"/>
      <c r="R23" s="1"/>
      <c r="S23" s="1"/>
    </row>
    <row r="24" spans="3:19" ht="15.75" customHeight="1" x14ac:dyDescent="0.25">
      <c r="C24" s="56"/>
      <c r="D24" s="71" t="s">
        <v>19</v>
      </c>
      <c r="E24" s="71"/>
      <c r="F24" s="21">
        <f>SUM(F26:F34)</f>
        <v>39809063664.829597</v>
      </c>
      <c r="G24" s="21">
        <f>SUM(G26:G34)</f>
        <v>1035455354.88</v>
      </c>
      <c r="H24" s="21">
        <f t="shared" ref="H24" si="3">SUM(H26:H34)</f>
        <v>815318627.06999993</v>
      </c>
      <c r="I24" s="21">
        <f>SUM(F24+G24-H24)</f>
        <v>40029200392.639595</v>
      </c>
      <c r="J24" s="28">
        <f>SUM(I24-F24)</f>
        <v>220136727.80999756</v>
      </c>
      <c r="K24" s="55"/>
      <c r="L24" s="1"/>
      <c r="R24" s="1"/>
      <c r="S24" s="1"/>
    </row>
    <row r="25" spans="3:19" ht="15.75" customHeight="1" x14ac:dyDescent="0.25">
      <c r="C25" s="57"/>
      <c r="D25" s="2"/>
      <c r="E25" s="52"/>
      <c r="F25" s="58"/>
      <c r="G25" s="23"/>
      <c r="H25" s="23"/>
      <c r="I25" s="23"/>
      <c r="J25" s="23"/>
      <c r="K25" s="55"/>
      <c r="L25" s="1"/>
      <c r="R25" s="1"/>
      <c r="S25" s="1"/>
    </row>
    <row r="26" spans="3:19" ht="15.75" customHeight="1" x14ac:dyDescent="0.25">
      <c r="C26" s="57"/>
      <c r="D26" s="72" t="s">
        <v>20</v>
      </c>
      <c r="E26" s="72"/>
      <c r="F26" s="67">
        <v>51323720</v>
      </c>
      <c r="G26" s="67">
        <v>341358819.5</v>
      </c>
      <c r="H26" s="67">
        <v>296450301.73000002</v>
      </c>
      <c r="I26" s="29">
        <f t="shared" ref="I26:I34" si="4">SUM(F26+G26-H26)</f>
        <v>96232237.769999981</v>
      </c>
      <c r="J26" s="29">
        <f t="shared" ref="J26:J34" si="5">SUM(I26-F26)</f>
        <v>44908517.769999981</v>
      </c>
      <c r="K26" s="55"/>
      <c r="L26" s="1"/>
      <c r="R26" s="1"/>
      <c r="S26" s="1"/>
    </row>
    <row r="27" spans="3:19" ht="15.75" customHeight="1" x14ac:dyDescent="0.25">
      <c r="C27" s="57"/>
      <c r="D27" s="72" t="s">
        <v>21</v>
      </c>
      <c r="E27" s="72"/>
      <c r="F27" s="67">
        <v>22979.15</v>
      </c>
      <c r="G27" s="22">
        <v>0</v>
      </c>
      <c r="H27" s="22">
        <v>0</v>
      </c>
      <c r="I27" s="29">
        <f t="shared" si="4"/>
        <v>22979.15</v>
      </c>
      <c r="J27" s="29">
        <f t="shared" si="5"/>
        <v>0</v>
      </c>
      <c r="K27" s="55"/>
      <c r="L27" s="1"/>
      <c r="R27" s="1"/>
      <c r="S27" s="1"/>
    </row>
    <row r="28" spans="3:19" ht="15.75" customHeight="1" x14ac:dyDescent="0.25">
      <c r="C28" s="57"/>
      <c r="D28" s="72" t="s">
        <v>22</v>
      </c>
      <c r="E28" s="72"/>
      <c r="F28" s="67">
        <v>38321394341.074997</v>
      </c>
      <c r="G28" s="67">
        <v>671554357.19000006</v>
      </c>
      <c r="H28" s="67">
        <v>420671245.05000001</v>
      </c>
      <c r="I28" s="29">
        <f t="shared" si="4"/>
        <v>38572277453.214996</v>
      </c>
      <c r="J28" s="29">
        <f t="shared" si="5"/>
        <v>250883112.13999939</v>
      </c>
      <c r="K28" s="55"/>
      <c r="L28" s="1"/>
      <c r="R28" s="1"/>
      <c r="S28" s="1"/>
    </row>
    <row r="29" spans="3:19" ht="15.75" customHeight="1" x14ac:dyDescent="0.25">
      <c r="C29" s="57"/>
      <c r="D29" s="72" t="s">
        <v>23</v>
      </c>
      <c r="E29" s="72"/>
      <c r="F29" s="67">
        <v>1780958941.062</v>
      </c>
      <c r="G29" s="67">
        <v>7455732.9000000004</v>
      </c>
      <c r="H29" s="67">
        <v>29794112.390000001</v>
      </c>
      <c r="I29" s="29">
        <f t="shared" si="4"/>
        <v>1758620561.572</v>
      </c>
      <c r="J29" s="29">
        <f t="shared" si="5"/>
        <v>-22338379.49000001</v>
      </c>
      <c r="K29" s="55"/>
      <c r="L29" s="1"/>
      <c r="R29" s="1"/>
      <c r="S29" s="1"/>
    </row>
    <row r="30" spans="3:19" ht="15.75" customHeight="1" x14ac:dyDescent="0.25">
      <c r="C30" s="57"/>
      <c r="D30" s="72" t="s">
        <v>24</v>
      </c>
      <c r="E30" s="72"/>
      <c r="F30" s="67">
        <v>136099960.91</v>
      </c>
      <c r="G30" s="22">
        <v>0</v>
      </c>
      <c r="H30" s="22">
        <v>109410.64</v>
      </c>
      <c r="I30" s="29">
        <f t="shared" si="4"/>
        <v>135990550.27000001</v>
      </c>
      <c r="J30" s="29">
        <f t="shared" si="5"/>
        <v>-109410.63999998569</v>
      </c>
      <c r="K30" s="55"/>
      <c r="L30" s="1"/>
      <c r="R30" s="1"/>
      <c r="S30" s="1"/>
    </row>
    <row r="31" spans="3:19" ht="15.75" customHeight="1" x14ac:dyDescent="0.25">
      <c r="C31" s="57"/>
      <c r="D31" s="72" t="s">
        <v>25</v>
      </c>
      <c r="E31" s="72"/>
      <c r="F31" s="68">
        <v>-480736277.36739999</v>
      </c>
      <c r="G31" s="67">
        <v>15086445.289999999</v>
      </c>
      <c r="H31" s="67">
        <v>68293557.260000005</v>
      </c>
      <c r="I31" s="29">
        <f t="shared" si="4"/>
        <v>-533943389.33739996</v>
      </c>
      <c r="J31" s="29">
        <f t="shared" si="5"/>
        <v>-53207111.969999969</v>
      </c>
      <c r="K31" s="55"/>
      <c r="L31" s="1"/>
      <c r="R31" s="1"/>
      <c r="S31" s="1"/>
    </row>
    <row r="32" spans="3:19" ht="15.75" customHeight="1" x14ac:dyDescent="0.25">
      <c r="C32" s="57"/>
      <c r="D32" s="72" t="s">
        <v>26</v>
      </c>
      <c r="E32" s="72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5"/>
      <c r="L32" s="1"/>
      <c r="R32" s="1"/>
      <c r="S32" s="1"/>
    </row>
    <row r="33" spans="3:19" ht="15.75" customHeight="1" x14ac:dyDescent="0.25">
      <c r="C33" s="57"/>
      <c r="D33" s="72" t="s">
        <v>27</v>
      </c>
      <c r="E33" s="72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5"/>
      <c r="L33" s="1"/>
      <c r="R33" s="1"/>
      <c r="S33" s="1"/>
    </row>
    <row r="34" spans="3:19" ht="15.75" customHeight="1" x14ac:dyDescent="0.25">
      <c r="C34" s="57"/>
      <c r="D34" s="72" t="s">
        <v>28</v>
      </c>
      <c r="E34" s="72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5"/>
      <c r="L34" s="1"/>
      <c r="R34" s="1"/>
      <c r="S34" s="1"/>
    </row>
    <row r="35" spans="3:19" ht="15.75" customHeight="1" x14ac:dyDescent="0.25">
      <c r="C35" s="57"/>
      <c r="D35" s="52"/>
      <c r="E35" s="52"/>
      <c r="F35" s="24"/>
      <c r="G35" s="25"/>
      <c r="H35" s="25"/>
      <c r="I35" s="25"/>
      <c r="J35" s="30"/>
      <c r="K35" s="55"/>
      <c r="L35" s="1"/>
      <c r="R35" s="1"/>
      <c r="S35" s="1"/>
    </row>
    <row r="36" spans="3:19" ht="15.75" customHeight="1" thickBot="1" x14ac:dyDescent="0.3">
      <c r="C36" s="59"/>
      <c r="D36" s="84" t="s">
        <v>29</v>
      </c>
      <c r="E36" s="84"/>
      <c r="F36" s="60">
        <f>SUM(F14+F24)</f>
        <v>40734677370.939598</v>
      </c>
      <c r="G36" s="60">
        <f>SUM(G14+G24)</f>
        <v>149157516021.63998</v>
      </c>
      <c r="H36" s="60">
        <f>SUM(H14+H24)</f>
        <v>147230287840.67001</v>
      </c>
      <c r="I36" s="61">
        <f>SUM(F36+G36-H36)</f>
        <v>42661905551.909576</v>
      </c>
      <c r="J36" s="62">
        <f>SUM(I36-F36)</f>
        <v>1927228180.9699783</v>
      </c>
      <c r="K36" s="63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70" t="s">
        <v>30</v>
      </c>
      <c r="E38" s="70"/>
      <c r="F38" s="70"/>
      <c r="G38" s="70"/>
      <c r="H38" s="70"/>
      <c r="I38" s="70"/>
      <c r="J38" s="70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3"/>
      <c r="E41" s="73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4"/>
      <c r="E42" s="74"/>
      <c r="F42" s="8"/>
      <c r="G42" s="58"/>
      <c r="H42" s="74"/>
      <c r="I42" s="74"/>
      <c r="J42" s="74"/>
      <c r="K42" s="9"/>
      <c r="L42" s="1"/>
      <c r="R42" s="1"/>
      <c r="S42" s="1"/>
    </row>
    <row r="43" spans="3:19" ht="15.75" customHeight="1" x14ac:dyDescent="0.25">
      <c r="C43" s="1"/>
      <c r="D43" s="69"/>
      <c r="E43" s="69"/>
      <c r="F43" s="10"/>
      <c r="G43" s="15"/>
      <c r="H43" s="69"/>
      <c r="I43" s="69"/>
      <c r="J43" s="69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revision/>
  <cp:lastPrinted>2021-05-06T18:29:43Z</cp:lastPrinted>
  <dcterms:created xsi:type="dcterms:W3CDTF">2014-09-04T18:46:51Z</dcterms:created>
  <dcterms:modified xsi:type="dcterms:W3CDTF">2021-07-29T20:27:57Z</dcterms:modified>
</cp:coreProperties>
</file>