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LDF SEMESTRAL\"/>
    </mc:Choice>
  </mc:AlternateContent>
  <bookViews>
    <workbookView xWindow="30" yWindow="495" windowWidth="20490" windowHeight="67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66" i="1" l="1"/>
  <c r="I67" i="1"/>
  <c r="I66" i="1" s="1"/>
  <c r="H66" i="1"/>
  <c r="G66" i="1"/>
  <c r="F66" i="1"/>
  <c r="E66" i="1"/>
  <c r="F44" i="1"/>
  <c r="E47" i="1" l="1"/>
  <c r="E20" i="1"/>
  <c r="F49" i="1" l="1"/>
  <c r="I49" i="1" s="1"/>
  <c r="F42" i="1"/>
  <c r="I42" i="1" s="1"/>
  <c r="F43" i="1"/>
  <c r="I43" i="1" s="1"/>
  <c r="I44" i="1"/>
  <c r="G20" i="1" l="1"/>
  <c r="F60" i="1"/>
  <c r="F61" i="1"/>
  <c r="H10" i="1" l="1"/>
  <c r="H57" i="1"/>
  <c r="H47" i="1"/>
  <c r="G77" i="1" l="1"/>
  <c r="H77" i="1"/>
  <c r="E77" i="1"/>
  <c r="D77" i="1"/>
  <c r="F78" i="1"/>
  <c r="F77" i="1" s="1"/>
  <c r="F58" i="1"/>
  <c r="I58" i="1" s="1"/>
  <c r="F53" i="1"/>
  <c r="I53" i="1" s="1"/>
  <c r="F54" i="1"/>
  <c r="I54" i="1" s="1"/>
  <c r="F50" i="1"/>
  <c r="I50" i="1" s="1"/>
  <c r="F41" i="1"/>
  <c r="I41" i="1" s="1"/>
  <c r="F59" i="1"/>
  <c r="I59" i="1" s="1"/>
  <c r="F52" i="1"/>
  <c r="I52" i="1" s="1"/>
  <c r="H29" i="1"/>
  <c r="H20" i="1"/>
  <c r="G29" i="1"/>
  <c r="G10" i="1"/>
  <c r="F30" i="1"/>
  <c r="F29" i="1" s="1"/>
  <c r="F21" i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12" i="1"/>
  <c r="I12" i="1" s="1"/>
  <c r="F13" i="1"/>
  <c r="I13" i="1" s="1"/>
  <c r="F14" i="1"/>
  <c r="I14" i="1" s="1"/>
  <c r="F16" i="1"/>
  <c r="I16" i="1" s="1"/>
  <c r="F17" i="1"/>
  <c r="I17" i="1" s="1"/>
  <c r="F18" i="1"/>
  <c r="I18" i="1" s="1"/>
  <c r="F11" i="1"/>
  <c r="I11" i="1" s="1"/>
  <c r="F15" i="1"/>
  <c r="I15" i="1" s="1"/>
  <c r="I78" i="1" l="1"/>
  <c r="I77" i="1" s="1"/>
  <c r="F20" i="1"/>
  <c r="I21" i="1"/>
  <c r="I20" i="1" s="1"/>
  <c r="I30" i="1"/>
  <c r="I29" i="1" s="1"/>
  <c r="F47" i="1"/>
  <c r="G47" i="1"/>
  <c r="I47" i="1"/>
  <c r="E57" i="1"/>
  <c r="E46" i="1" s="1"/>
  <c r="F57" i="1"/>
  <c r="G57" i="1"/>
  <c r="I57" i="1"/>
  <c r="D57" i="1"/>
  <c r="D47" i="1"/>
  <c r="E40" i="1"/>
  <c r="F40" i="1"/>
  <c r="G40" i="1"/>
  <c r="H40" i="1"/>
  <c r="I40" i="1"/>
  <c r="D40" i="1"/>
  <c r="E29" i="1"/>
  <c r="D29" i="1"/>
  <c r="D20" i="1"/>
  <c r="F10" i="1"/>
  <c r="I10" i="1" s="1"/>
  <c r="D10" i="1"/>
  <c r="I9" i="1" l="1"/>
  <c r="G46" i="1"/>
  <c r="H46" i="1"/>
  <c r="F46" i="1"/>
  <c r="I46" i="1"/>
  <c r="F9" i="1"/>
  <c r="E9" i="1"/>
  <c r="G9" i="1"/>
  <c r="D46" i="1"/>
  <c r="H9" i="1"/>
  <c r="D9" i="1"/>
  <c r="G83" i="1" l="1"/>
  <c r="H83" i="1"/>
  <c r="F83" i="1"/>
  <c r="E83" i="1"/>
  <c r="I83" i="1"/>
  <c r="D83" i="1"/>
</calcChain>
</file>

<file path=xl/sharedStrings.xml><?xml version="1.0" encoding="utf-8"?>
<sst xmlns="http://schemas.openxmlformats.org/spreadsheetml/2006/main" count="80" uniqueCount="50">
  <si>
    <t>(PESOS)</t>
  </si>
  <si>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</si>
  <si>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</si>
  <si>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</si>
  <si>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</si>
  <si>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</si>
  <si>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</si>
  <si>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</si>
  <si>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</si>
  <si>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</si>
  <si>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</si>
  <si>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</si>
  <si>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</si>
  <si>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</si>
  <si>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</si>
  <si>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</si>
  <si>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</si>
  <si>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</si>
  <si>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</si>
  <si>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</si>
  <si>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</si>
  <si>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</si>
  <si>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</si>
  <si>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</si>
  <si>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</si>
  <si>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</si>
  <si>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</si>
  <si>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</si>
  <si>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</si>
  <si>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</si>
  <si>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</si>
  <si>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</si>
  <si>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</si>
  <si>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</si>
  <si>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</si>
  <si>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</si>
  <si>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</si>
  <si>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</si>
  <si>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</si>
  <si>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</si>
  <si>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</si>
  <si>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</si>
  <si>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</si>
  <si>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</si>
  <si>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</si>
  <si>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</si>
  <si>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</si>
  <si>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</si>
  <si>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</si>
  <si>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Del 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</si>
</sst>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A8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0" borderId="0" xfId="0" applyFont="1"/>
    <xf numFmtId="3" fontId="9" fillId="0" borderId="4" xfId="1" applyNumberFormat="1" applyFont="1" applyBorder="1" applyAlignment="1">
      <alignment horizontal="right" vertical="center"/>
    </xf>
    <xf numFmtId="164" fontId="9" fillId="5" borderId="14" xfId="1" applyNumberFormat="1" applyFont="1" applyFill="1" applyBorder="1" applyAlignment="1">
      <alignment horizontal="right" vertical="center" wrapText="1"/>
    </xf>
    <xf numFmtId="164" fontId="9" fillId="0" borderId="14" xfId="1" applyNumberFormat="1" applyFont="1" applyBorder="1" applyAlignment="1">
      <alignment horizontal="right" vertical="center"/>
    </xf>
    <xf numFmtId="164" fontId="10" fillId="0" borderId="14" xfId="1" applyNumberFormat="1" applyFont="1" applyFill="1" applyBorder="1" applyAlignment="1">
      <alignment horizontal="right" vertical="center"/>
    </xf>
    <xf numFmtId="164" fontId="11" fillId="0" borderId="14" xfId="1" applyNumberFormat="1" applyFont="1" applyBorder="1" applyAlignment="1">
      <alignment horizontal="right" vertical="center"/>
    </xf>
    <xf numFmtId="164" fontId="12" fillId="0" borderId="14" xfId="1" applyNumberFormat="1" applyFont="1" applyFill="1" applyBorder="1" applyAlignment="1">
      <alignment horizontal="right" vertical="center"/>
    </xf>
    <xf numFmtId="164" fontId="13" fillId="0" borderId="14" xfId="1" applyNumberFormat="1" applyFont="1" applyBorder="1" applyAlignment="1">
      <alignment horizontal="right" vertical="center"/>
    </xf>
    <xf numFmtId="164" fontId="12" fillId="0" borderId="14" xfId="1" applyNumberFormat="1" applyFont="1" applyBorder="1" applyAlignment="1">
      <alignment horizontal="right" vertical="center"/>
    </xf>
    <xf numFmtId="0" fontId="5" fillId="5" borderId="12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2" xfId="0" applyFont="1" applyBorder="1"/>
    <xf numFmtId="0" fontId="7" fillId="0" borderId="0" xfId="0" applyFont="1" applyBorder="1"/>
    <xf numFmtId="0" fontId="7" fillId="0" borderId="5" xfId="0" applyFont="1" applyBorder="1"/>
    <xf numFmtId="0" fontId="7" fillId="0" borderId="6" xfId="0" applyFont="1" applyBorder="1"/>
    <xf numFmtId="0" fontId="5" fillId="6" borderId="12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left" vertical="center"/>
    </xf>
    <xf numFmtId="164" fontId="9" fillId="6" borderId="14" xfId="1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981075</xdr:colOff>
      <xdr:row>4</xdr:row>
      <xdr:rowOff>180975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72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2305050" cy="847723"/>
        </a:xfrm>
        <a:prstGeom prst="rect">
          <a:avLst/>
        </a:prstGeom>
        <a:solidFill>
          <a:srgbClr val="CC00CC"/>
        </a:solidFill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76" zoomScaleNormal="100" zoomScaleSheetLayoutView="100" workbookViewId="0">
      <selection activeCell="H65" sqref="H65"/>
    </sheetView>
  </sheetViews>
  <sheetFormatPr baseColWidth="10" defaultRowHeight="15" x14ac:dyDescent="0.25"/>
  <cols>
    <col min="1" max="1" width="11.42578125" style="4"/>
    <col min="2" max="2" width="8.42578125" style="4" customWidth="1"/>
    <col min="3" max="3" width="30.5703125" style="4" customWidth="1"/>
    <col min="4" max="4" width="14.42578125" customWidth="1"/>
    <col min="5" max="5" width="16.42578125" customWidth="1"/>
    <col min="6" max="6" width="14.7109375" customWidth="1"/>
    <col min="7" max="7" width="14.42578125" customWidth="1"/>
    <col min="8" max="8" width="13" customWidth="1"/>
    <col min="9" max="9" width="16.5703125" bestFit="1" customWidth="1"/>
  </cols>
  <sheetData>
    <row r="1" spans="1:9" x14ac:dyDescent="0.25">
      <c r="A1" s="22" t="s">
        <v>6</v>
      </c>
      <c r="B1" s="23"/>
      <c r="C1" s="23"/>
      <c r="D1" s="23"/>
      <c r="E1" s="23"/>
      <c r="F1" s="23"/>
      <c r="G1" s="23"/>
      <c r="H1" s="23"/>
      <c r="I1" s="24"/>
    </row>
    <row r="2" spans="1:9" ht="13.5" customHeight="1" x14ac:dyDescent="0.25">
      <c r="A2" s="25" t="s">
        <v>48</v>
      </c>
      <c r="B2" s="26"/>
      <c r="C2" s="26"/>
      <c r="D2" s="26"/>
      <c r="E2" s="26"/>
      <c r="F2" s="26"/>
      <c r="G2" s="26"/>
      <c r="H2" s="26"/>
      <c r="I2" s="27"/>
    </row>
    <row r="3" spans="1:9" ht="12" customHeight="1" x14ac:dyDescent="0.25">
      <c r="A3" s="3"/>
      <c r="B3" s="26" t="s">
        <v>47</v>
      </c>
      <c r="C3" s="26"/>
      <c r="D3" s="26"/>
      <c r="E3" s="26"/>
      <c r="F3" s="26"/>
      <c r="G3" s="26"/>
      <c r="H3" s="26"/>
      <c r="I3" s="27"/>
    </row>
    <row r="4" spans="1:9" ht="12" customHeight="1" x14ac:dyDescent="0.25">
      <c r="A4" s="25" t="s">
        <v>49</v>
      </c>
      <c r="B4" s="26"/>
      <c r="C4" s="26"/>
      <c r="D4" s="26"/>
      <c r="E4" s="26"/>
      <c r="F4" s="26"/>
      <c r="G4" s="26"/>
      <c r="H4" s="26"/>
      <c r="I4" s="27"/>
    </row>
    <row r="5" spans="1:9" ht="16.5" customHeight="1" thickBot="1" x14ac:dyDescent="0.3">
      <c r="A5" s="28" t="s">
        <v>0</v>
      </c>
      <c r="B5" s="29"/>
      <c r="C5" s="29"/>
      <c r="D5" s="29"/>
      <c r="E5" s="29"/>
      <c r="F5" s="29"/>
      <c r="G5" s="29"/>
      <c r="H5" s="29"/>
      <c r="I5" s="30"/>
    </row>
    <row r="6" spans="1:9" ht="9" customHeight="1" thickBot="1" x14ac:dyDescent="0.3">
      <c r="B6" s="31"/>
      <c r="C6" s="31"/>
      <c r="D6" s="31"/>
      <c r="E6" s="31"/>
      <c r="F6" s="31"/>
      <c r="G6" s="31"/>
      <c r="H6" s="31"/>
      <c r="I6" s="31"/>
    </row>
    <row r="7" spans="1:9" ht="15.75" thickBot="1" x14ac:dyDescent="0.3">
      <c r="A7" s="43" t="s">
        <v>7</v>
      </c>
      <c r="B7" s="44"/>
      <c r="C7" s="45"/>
      <c r="D7" s="15" t="s">
        <v>2</v>
      </c>
      <c r="E7" s="16"/>
      <c r="F7" s="16"/>
      <c r="G7" s="16"/>
      <c r="H7" s="17"/>
      <c r="I7" s="18" t="s">
        <v>9</v>
      </c>
    </row>
    <row r="8" spans="1:9" ht="42.75" customHeight="1" thickBot="1" x14ac:dyDescent="0.3">
      <c r="A8" s="46"/>
      <c r="B8" s="47"/>
      <c r="C8" s="48"/>
      <c r="D8" s="1" t="s">
        <v>8</v>
      </c>
      <c r="E8" s="2" t="s">
        <v>3</v>
      </c>
      <c r="F8" s="1" t="s">
        <v>4</v>
      </c>
      <c r="G8" s="2" t="s">
        <v>1</v>
      </c>
      <c r="H8" s="1" t="s">
        <v>5</v>
      </c>
      <c r="I8" s="19"/>
    </row>
    <row r="9" spans="1:9" ht="15" customHeight="1" x14ac:dyDescent="0.25">
      <c r="A9" s="13" t="s">
        <v>10</v>
      </c>
      <c r="B9" s="14"/>
      <c r="C9" s="14"/>
      <c r="D9" s="6">
        <f>SUM(D10+D20+D29+D40)</f>
        <v>6498009621</v>
      </c>
      <c r="E9" s="6">
        <f t="shared" ref="E9:H9" si="0">SUM(E10+E20+E29+E40)</f>
        <v>59462885.899999999</v>
      </c>
      <c r="F9" s="6">
        <f t="shared" si="0"/>
        <v>6557472506.8999996</v>
      </c>
      <c r="G9" s="6">
        <f t="shared" si="0"/>
        <v>2994922353.79</v>
      </c>
      <c r="H9" s="6">
        <f t="shared" si="0"/>
        <v>2975964657.8900003</v>
      </c>
      <c r="I9" s="6">
        <f>SUM(I10+I20+I29+I40)</f>
        <v>3562550153.1100001</v>
      </c>
    </row>
    <row r="10" spans="1:9" x14ac:dyDescent="0.25">
      <c r="A10" s="20" t="s">
        <v>11</v>
      </c>
      <c r="B10" s="21"/>
      <c r="C10" s="21"/>
      <c r="D10" s="7">
        <f>SUM(D11:D18)</f>
        <v>4568580675.9700003</v>
      </c>
      <c r="E10" s="7">
        <f t="shared" ref="E10:F10" si="1">SUM(E11:E18)</f>
        <v>20996902.93999999</v>
      </c>
      <c r="F10" s="7">
        <f t="shared" si="1"/>
        <v>4589577578.9099998</v>
      </c>
      <c r="G10" s="7">
        <f>SUM(G11:G18)</f>
        <v>2154576690.73</v>
      </c>
      <c r="H10" s="7">
        <f>SUM(H11:H18)</f>
        <v>2138338204.9900002</v>
      </c>
      <c r="I10" s="7">
        <f>SUM(F10-G10)</f>
        <v>2435000888.1799998</v>
      </c>
    </row>
    <row r="11" spans="1:9" x14ac:dyDescent="0.25">
      <c r="A11" s="32" t="s">
        <v>12</v>
      </c>
      <c r="B11" s="33"/>
      <c r="C11" s="33"/>
      <c r="D11" s="10">
        <v>24123828.239999998</v>
      </c>
      <c r="E11" s="10">
        <v>8720528.2899999991</v>
      </c>
      <c r="F11" s="10">
        <f>SUM(D11+E11)</f>
        <v>32844356.529999997</v>
      </c>
      <c r="G11" s="10">
        <v>11701811.050000001</v>
      </c>
      <c r="H11" s="10">
        <v>11701811.050000001</v>
      </c>
      <c r="I11" s="9">
        <f t="shared" ref="I11:I18" si="2">SUM(F11-G11)</f>
        <v>21142545.479999997</v>
      </c>
    </row>
    <row r="12" spans="1:9" x14ac:dyDescent="0.25">
      <c r="A12" s="32" t="s">
        <v>13</v>
      </c>
      <c r="B12" s="33"/>
      <c r="C12" s="33"/>
      <c r="D12" s="12">
        <v>168766847.69</v>
      </c>
      <c r="E12" s="12">
        <v>49829665.619999997</v>
      </c>
      <c r="F12" s="10">
        <f t="shared" ref="F12:F30" si="3">SUM(D12+E12)</f>
        <v>218596513.31</v>
      </c>
      <c r="G12" s="12">
        <v>89393999.829999998</v>
      </c>
      <c r="H12" s="12">
        <v>89331020.670000002</v>
      </c>
      <c r="I12" s="9">
        <f t="shared" si="2"/>
        <v>129202513.48</v>
      </c>
    </row>
    <row r="13" spans="1:9" x14ac:dyDescent="0.25">
      <c r="A13" s="32" t="s">
        <v>14</v>
      </c>
      <c r="B13" s="33"/>
      <c r="C13" s="33"/>
      <c r="D13" s="12">
        <v>2022909196.8</v>
      </c>
      <c r="E13" s="12">
        <v>-447080337.00999999</v>
      </c>
      <c r="F13" s="10">
        <f t="shared" si="3"/>
        <v>1575828859.79</v>
      </c>
      <c r="G13" s="12">
        <v>770601480.80999994</v>
      </c>
      <c r="H13" s="12">
        <v>754451919.74000001</v>
      </c>
      <c r="I13" s="9">
        <f t="shared" si="2"/>
        <v>805227378.98000002</v>
      </c>
    </row>
    <row r="14" spans="1:9" x14ac:dyDescent="0.25">
      <c r="A14" s="32" t="s">
        <v>15</v>
      </c>
      <c r="B14" s="33"/>
      <c r="C14" s="33"/>
      <c r="D14" s="9">
        <v>0</v>
      </c>
      <c r="E14" s="9">
        <v>0</v>
      </c>
      <c r="F14" s="10">
        <f t="shared" si="3"/>
        <v>0</v>
      </c>
      <c r="G14" s="9">
        <v>0</v>
      </c>
      <c r="H14" s="9">
        <v>0</v>
      </c>
      <c r="I14" s="9">
        <f t="shared" si="2"/>
        <v>0</v>
      </c>
    </row>
    <row r="15" spans="1:9" x14ac:dyDescent="0.25">
      <c r="A15" s="32" t="s">
        <v>16</v>
      </c>
      <c r="B15" s="33"/>
      <c r="C15" s="33"/>
      <c r="D15" s="12">
        <v>1178420733.1500001</v>
      </c>
      <c r="E15" s="12">
        <v>161303805.65000001</v>
      </c>
      <c r="F15" s="10">
        <f t="shared" si="3"/>
        <v>1339724538.8000002</v>
      </c>
      <c r="G15" s="12">
        <v>616582809.49000001</v>
      </c>
      <c r="H15" s="12">
        <v>616571863.98000002</v>
      </c>
      <c r="I15" s="9">
        <f>SUM(F15-G15)</f>
        <v>723141729.31000018</v>
      </c>
    </row>
    <row r="16" spans="1:9" x14ac:dyDescent="0.25">
      <c r="A16" s="32" t="s">
        <v>17</v>
      </c>
      <c r="B16" s="33"/>
      <c r="C16" s="33"/>
      <c r="D16" s="9">
        <v>0</v>
      </c>
      <c r="E16" s="9">
        <v>0</v>
      </c>
      <c r="F16" s="10">
        <f t="shared" si="3"/>
        <v>0</v>
      </c>
      <c r="G16" s="9">
        <v>0</v>
      </c>
      <c r="H16" s="9">
        <v>0</v>
      </c>
      <c r="I16" s="9">
        <f>SUM(F16-G16)</f>
        <v>0</v>
      </c>
    </row>
    <row r="17" spans="1:9" x14ac:dyDescent="0.25">
      <c r="A17" s="32" t="s">
        <v>18</v>
      </c>
      <c r="B17" s="33"/>
      <c r="C17" s="33"/>
      <c r="D17" s="12">
        <v>884946603.24000001</v>
      </c>
      <c r="E17" s="12">
        <v>232765598.71000001</v>
      </c>
      <c r="F17" s="10">
        <f t="shared" si="3"/>
        <v>1117712201.95</v>
      </c>
      <c r="G17" s="12">
        <v>528430328.36000001</v>
      </c>
      <c r="H17" s="12">
        <v>528415328.36000001</v>
      </c>
      <c r="I17" s="9">
        <f t="shared" si="2"/>
        <v>589281873.59000003</v>
      </c>
    </row>
    <row r="18" spans="1:9" x14ac:dyDescent="0.25">
      <c r="A18" s="32" t="s">
        <v>19</v>
      </c>
      <c r="B18" s="33"/>
      <c r="C18" s="33"/>
      <c r="D18" s="12">
        <v>289413466.85000002</v>
      </c>
      <c r="E18" s="12">
        <v>15457641.68</v>
      </c>
      <c r="F18" s="10">
        <f t="shared" si="3"/>
        <v>304871108.53000003</v>
      </c>
      <c r="G18" s="12">
        <v>137866261.19</v>
      </c>
      <c r="H18" s="12">
        <v>137866261.19</v>
      </c>
      <c r="I18" s="9">
        <f t="shared" si="2"/>
        <v>167004847.34000003</v>
      </c>
    </row>
    <row r="19" spans="1:9" ht="18" customHeight="1" x14ac:dyDescent="0.25">
      <c r="A19" s="34"/>
      <c r="B19" s="35"/>
      <c r="C19" s="35"/>
      <c r="D19" s="7"/>
      <c r="E19" s="7"/>
      <c r="F19" s="8"/>
      <c r="G19" s="7"/>
      <c r="H19" s="7"/>
      <c r="I19" s="7"/>
    </row>
    <row r="20" spans="1:9" x14ac:dyDescent="0.25">
      <c r="A20" s="20" t="s">
        <v>20</v>
      </c>
      <c r="B20" s="21"/>
      <c r="C20" s="21"/>
      <c r="D20" s="7">
        <f>SUM(D21:D27)</f>
        <v>1904850945.03</v>
      </c>
      <c r="E20" s="7">
        <f t="shared" ref="E20:I20" si="4">SUM(E21:E27)</f>
        <v>38408131.690000005</v>
      </c>
      <c r="F20" s="8">
        <f>SUM(F21:F27)</f>
        <v>1943259076.7199998</v>
      </c>
      <c r="G20" s="7">
        <f>SUM(G21:G27)</f>
        <v>816763662.31000006</v>
      </c>
      <c r="H20" s="7">
        <f>SUM(H21:H27)</f>
        <v>814044452.14999998</v>
      </c>
      <c r="I20" s="7">
        <f t="shared" si="4"/>
        <v>1126495414.4100001</v>
      </c>
    </row>
    <row r="21" spans="1:9" x14ac:dyDescent="0.25">
      <c r="A21" s="32" t="s">
        <v>21</v>
      </c>
      <c r="B21" s="33"/>
      <c r="C21" s="33"/>
      <c r="D21" s="9">
        <v>547558624.65999997</v>
      </c>
      <c r="E21" s="9">
        <v>38730506.170000002</v>
      </c>
      <c r="F21" s="10">
        <f t="shared" si="3"/>
        <v>586289130.82999992</v>
      </c>
      <c r="G21" s="9">
        <v>228809154.18000001</v>
      </c>
      <c r="H21" s="9">
        <v>226114193.19</v>
      </c>
      <c r="I21" s="9">
        <f>SUM(F21-G21)</f>
        <v>357479976.64999992</v>
      </c>
    </row>
    <row r="22" spans="1:9" x14ac:dyDescent="0.25">
      <c r="A22" s="32" t="s">
        <v>22</v>
      </c>
      <c r="B22" s="33"/>
      <c r="C22" s="33"/>
      <c r="D22" s="9">
        <v>818237385.35000002</v>
      </c>
      <c r="E22" s="9">
        <v>-167631.43</v>
      </c>
      <c r="F22" s="10">
        <f t="shared" si="3"/>
        <v>818069753.92000008</v>
      </c>
      <c r="G22" s="9">
        <v>315359045.62</v>
      </c>
      <c r="H22" s="9">
        <v>315334796.44999999</v>
      </c>
      <c r="I22" s="9">
        <f t="shared" ref="I22:I27" si="5">SUM(F22-G22)</f>
        <v>502710708.30000007</v>
      </c>
    </row>
    <row r="23" spans="1:9" x14ac:dyDescent="0.25">
      <c r="A23" s="32" t="s">
        <v>23</v>
      </c>
      <c r="B23" s="33"/>
      <c r="C23" s="33"/>
      <c r="D23" s="9">
        <v>0</v>
      </c>
      <c r="E23" s="9">
        <v>0</v>
      </c>
      <c r="F23" s="10">
        <f t="shared" si="3"/>
        <v>0</v>
      </c>
      <c r="G23" s="9">
        <v>0</v>
      </c>
      <c r="H23" s="9">
        <v>0</v>
      </c>
      <c r="I23" s="9">
        <f t="shared" si="5"/>
        <v>0</v>
      </c>
    </row>
    <row r="24" spans="1:9" x14ac:dyDescent="0.25">
      <c r="A24" s="32" t="s">
        <v>24</v>
      </c>
      <c r="B24" s="33"/>
      <c r="C24" s="33"/>
      <c r="D24" s="9">
        <v>129127757.89</v>
      </c>
      <c r="E24" s="9">
        <v>17829909.890000001</v>
      </c>
      <c r="F24" s="10">
        <f t="shared" si="3"/>
        <v>146957667.78</v>
      </c>
      <c r="G24" s="9">
        <v>61117628.030000001</v>
      </c>
      <c r="H24" s="9">
        <v>61117628.030000001</v>
      </c>
      <c r="I24" s="9">
        <f t="shared" si="5"/>
        <v>85840039.75</v>
      </c>
    </row>
    <row r="25" spans="1:9" x14ac:dyDescent="0.25">
      <c r="A25" s="32" t="s">
        <v>25</v>
      </c>
      <c r="B25" s="33"/>
      <c r="C25" s="33"/>
      <c r="D25" s="9">
        <v>146186020</v>
      </c>
      <c r="E25" s="9">
        <v>-12192457.210000001</v>
      </c>
      <c r="F25" s="10">
        <f t="shared" si="3"/>
        <v>133993562.78999999</v>
      </c>
      <c r="G25" s="9">
        <v>99568806.579999998</v>
      </c>
      <c r="H25" s="9">
        <v>99568806.579999998</v>
      </c>
      <c r="I25" s="9">
        <f t="shared" si="5"/>
        <v>34424756.209999993</v>
      </c>
    </row>
    <row r="26" spans="1:9" x14ac:dyDescent="0.25">
      <c r="A26" s="32" t="s">
        <v>26</v>
      </c>
      <c r="B26" s="33"/>
      <c r="C26" s="33"/>
      <c r="D26" s="9">
        <v>180200855.33000001</v>
      </c>
      <c r="E26" s="11">
        <v>-10518496.51</v>
      </c>
      <c r="F26" s="10">
        <f t="shared" si="3"/>
        <v>169682358.82000002</v>
      </c>
      <c r="G26" s="9">
        <v>66538400.310000002</v>
      </c>
      <c r="H26" s="9">
        <v>66538400.310000002</v>
      </c>
      <c r="I26" s="9">
        <f t="shared" si="5"/>
        <v>103143958.51000002</v>
      </c>
    </row>
    <row r="27" spans="1:9" x14ac:dyDescent="0.25">
      <c r="A27" s="32" t="s">
        <v>27</v>
      </c>
      <c r="B27" s="33"/>
      <c r="C27" s="33"/>
      <c r="D27" s="9">
        <v>83540301.799999997</v>
      </c>
      <c r="E27" s="9">
        <v>4726300.78</v>
      </c>
      <c r="F27" s="10">
        <f t="shared" si="3"/>
        <v>88266602.579999998</v>
      </c>
      <c r="G27" s="9">
        <v>45370627.590000004</v>
      </c>
      <c r="H27" s="9">
        <v>45370627.590000004</v>
      </c>
      <c r="I27" s="9">
        <f t="shared" si="5"/>
        <v>42895974.989999995</v>
      </c>
    </row>
    <row r="28" spans="1:9" ht="16.5" customHeight="1" x14ac:dyDescent="0.25">
      <c r="A28" s="34"/>
      <c r="B28" s="35"/>
      <c r="C28" s="35"/>
      <c r="D28" s="7"/>
      <c r="E28" s="7"/>
      <c r="F28" s="8"/>
      <c r="G28" s="7"/>
      <c r="H28" s="7"/>
      <c r="I28" s="7"/>
    </row>
    <row r="29" spans="1:9" x14ac:dyDescent="0.25">
      <c r="A29" s="20" t="s">
        <v>28</v>
      </c>
      <c r="B29" s="21"/>
      <c r="C29" s="21"/>
      <c r="D29" s="7">
        <f>SUM(D30:D38)</f>
        <v>24578000</v>
      </c>
      <c r="E29" s="7">
        <f t="shared" ref="E29:I29" si="6">SUM(E30:E38)</f>
        <v>-272148.73</v>
      </c>
      <c r="F29" s="8">
        <f>SUM(F30)</f>
        <v>24305851.27</v>
      </c>
      <c r="G29" s="7">
        <f>SUM(G30)</f>
        <v>23418757.550000001</v>
      </c>
      <c r="H29" s="7">
        <f>SUM(H30)</f>
        <v>23418757.550000001</v>
      </c>
      <c r="I29" s="7">
        <f t="shared" si="6"/>
        <v>887093.71999999881</v>
      </c>
    </row>
    <row r="30" spans="1:9" x14ac:dyDescent="0.25">
      <c r="A30" s="32" t="s">
        <v>29</v>
      </c>
      <c r="B30" s="33"/>
      <c r="C30" s="33"/>
      <c r="D30" s="9">
        <v>24578000</v>
      </c>
      <c r="E30" s="9">
        <v>-272148.73</v>
      </c>
      <c r="F30" s="10">
        <f t="shared" si="3"/>
        <v>24305851.27</v>
      </c>
      <c r="G30" s="9">
        <v>23418757.550000001</v>
      </c>
      <c r="H30" s="9">
        <v>23418757.550000001</v>
      </c>
      <c r="I30" s="9">
        <f>SUM(F30-G30)</f>
        <v>887093.71999999881</v>
      </c>
    </row>
    <row r="31" spans="1:9" x14ac:dyDescent="0.25">
      <c r="A31" s="32" t="s">
        <v>30</v>
      </c>
      <c r="B31" s="33"/>
      <c r="C31" s="33"/>
      <c r="D31" s="7"/>
      <c r="E31" s="7"/>
      <c r="F31" s="7">
        <v>0</v>
      </c>
      <c r="G31" s="7"/>
      <c r="H31" s="7"/>
      <c r="I31" s="7">
        <v>0</v>
      </c>
    </row>
    <row r="32" spans="1:9" x14ac:dyDescent="0.25">
      <c r="A32" s="32" t="s">
        <v>31</v>
      </c>
      <c r="B32" s="33"/>
      <c r="C32" s="33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</row>
    <row r="33" spans="1:9" x14ac:dyDescent="0.25">
      <c r="A33" s="32" t="s">
        <v>32</v>
      </c>
      <c r="B33" s="33"/>
      <c r="C33" s="33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x14ac:dyDescent="0.25">
      <c r="A34" s="32" t="s">
        <v>33</v>
      </c>
      <c r="B34" s="33"/>
      <c r="C34" s="33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</row>
    <row r="35" spans="1:9" x14ac:dyDescent="0.25">
      <c r="A35" s="32" t="s">
        <v>34</v>
      </c>
      <c r="B35" s="33"/>
      <c r="C35" s="33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1:9" x14ac:dyDescent="0.25">
      <c r="A36" s="32" t="s">
        <v>35</v>
      </c>
      <c r="B36" s="33"/>
      <c r="C36" s="33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x14ac:dyDescent="0.25">
      <c r="A37" s="32" t="s">
        <v>36</v>
      </c>
      <c r="B37" s="33"/>
      <c r="C37" s="33"/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 x14ac:dyDescent="0.25">
      <c r="A38" s="32" t="s">
        <v>37</v>
      </c>
      <c r="B38" s="33"/>
      <c r="C38" s="33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1:9" ht="15.75" customHeight="1" x14ac:dyDescent="0.25">
      <c r="A39" s="36"/>
      <c r="B39" s="37"/>
      <c r="C39" s="37"/>
      <c r="D39" s="7"/>
      <c r="E39" s="7"/>
      <c r="F39" s="7"/>
      <c r="G39" s="7"/>
      <c r="H39" s="7"/>
      <c r="I39" s="7"/>
    </row>
    <row r="40" spans="1:9" x14ac:dyDescent="0.25">
      <c r="A40" s="20" t="s">
        <v>38</v>
      </c>
      <c r="B40" s="21"/>
      <c r="C40" s="21"/>
      <c r="D40" s="7">
        <f>SUM(D41:D44)</f>
        <v>0</v>
      </c>
      <c r="E40" s="7">
        <f t="shared" ref="E40:I40" si="7">SUM(E41:E44)</f>
        <v>330000</v>
      </c>
      <c r="F40" s="7">
        <f t="shared" si="7"/>
        <v>330000</v>
      </c>
      <c r="G40" s="7">
        <f t="shared" si="7"/>
        <v>163243.20000000001</v>
      </c>
      <c r="H40" s="7">
        <f t="shared" si="7"/>
        <v>163243.20000000001</v>
      </c>
      <c r="I40" s="7">
        <f t="shared" si="7"/>
        <v>166756.79999999999</v>
      </c>
    </row>
    <row r="41" spans="1:9" x14ac:dyDescent="0.25">
      <c r="A41" s="32" t="s">
        <v>39</v>
      </c>
      <c r="B41" s="33"/>
      <c r="C41" s="33"/>
      <c r="D41" s="9"/>
      <c r="E41" s="9">
        <v>330000</v>
      </c>
      <c r="F41" s="9">
        <f>SUM(D41:E41)</f>
        <v>330000</v>
      </c>
      <c r="G41" s="9">
        <v>163243.20000000001</v>
      </c>
      <c r="H41" s="9">
        <v>163243.20000000001</v>
      </c>
      <c r="I41" s="7">
        <f>SUM(F41-G41)</f>
        <v>166756.79999999999</v>
      </c>
    </row>
    <row r="42" spans="1:9" x14ac:dyDescent="0.25">
      <c r="A42" s="32" t="s">
        <v>40</v>
      </c>
      <c r="B42" s="33"/>
      <c r="C42" s="33"/>
      <c r="D42" s="9"/>
      <c r="E42" s="9"/>
      <c r="F42" s="9">
        <f t="shared" ref="F42:F44" si="8">SUM(D42:E42)</f>
        <v>0</v>
      </c>
      <c r="G42" s="9"/>
      <c r="H42" s="9"/>
      <c r="I42" s="7">
        <f t="shared" ref="I42:I44" si="9">SUM(F42-G42)</f>
        <v>0</v>
      </c>
    </row>
    <row r="43" spans="1:9" x14ac:dyDescent="0.25">
      <c r="A43" s="32" t="s">
        <v>41</v>
      </c>
      <c r="B43" s="33"/>
      <c r="C43" s="33"/>
      <c r="D43" s="9">
        <v>0</v>
      </c>
      <c r="E43" s="9">
        <v>0</v>
      </c>
      <c r="F43" s="9">
        <f t="shared" si="8"/>
        <v>0</v>
      </c>
      <c r="G43" s="9">
        <v>0</v>
      </c>
      <c r="H43" s="9">
        <v>0</v>
      </c>
      <c r="I43" s="7">
        <f t="shared" si="9"/>
        <v>0</v>
      </c>
    </row>
    <row r="44" spans="1:9" x14ac:dyDescent="0.25">
      <c r="A44" s="32" t="s">
        <v>42</v>
      </c>
      <c r="B44" s="33"/>
      <c r="C44" s="33"/>
      <c r="D44" s="9">
        <v>0</v>
      </c>
      <c r="E44" s="9">
        <v>0</v>
      </c>
      <c r="F44" s="9">
        <f t="shared" si="8"/>
        <v>0</v>
      </c>
      <c r="G44" s="9">
        <v>0</v>
      </c>
      <c r="H44" s="9">
        <v>0</v>
      </c>
      <c r="I44" s="7">
        <f t="shared" si="9"/>
        <v>0</v>
      </c>
    </row>
    <row r="45" spans="1:9" ht="15" customHeight="1" x14ac:dyDescent="0.25">
      <c r="A45" s="36"/>
      <c r="B45" s="37"/>
      <c r="C45" s="37"/>
      <c r="D45" s="7"/>
      <c r="E45" s="7"/>
      <c r="F45" s="7"/>
      <c r="G45" s="7"/>
      <c r="H45" s="7"/>
      <c r="I45" s="7"/>
    </row>
    <row r="46" spans="1:9" x14ac:dyDescent="0.25">
      <c r="A46" s="40" t="s">
        <v>43</v>
      </c>
      <c r="B46" s="41"/>
      <c r="C46" s="41"/>
      <c r="D46" s="42">
        <f>SUM(D47+D57+D66+D77)</f>
        <v>963437748</v>
      </c>
      <c r="E46" s="42">
        <f>SUM(E47+E57+E66+E77)</f>
        <v>234734789.64000002</v>
      </c>
      <c r="F46" s="42">
        <f t="shared" ref="F46:I46" si="10">SUM(F47+F57+F66+F77)</f>
        <v>1198172537.6400001</v>
      </c>
      <c r="G46" s="42">
        <f t="shared" si="10"/>
        <v>504310668.90999997</v>
      </c>
      <c r="H46" s="42">
        <f t="shared" si="10"/>
        <v>504310668.90999997</v>
      </c>
      <c r="I46" s="42">
        <f t="shared" si="10"/>
        <v>693861868.73000002</v>
      </c>
    </row>
    <row r="47" spans="1:9" x14ac:dyDescent="0.25">
      <c r="A47" s="20" t="s">
        <v>11</v>
      </c>
      <c r="B47" s="21"/>
      <c r="C47" s="21"/>
      <c r="D47" s="7">
        <f>SUM(D48:D55)</f>
        <v>237708954.50999999</v>
      </c>
      <c r="E47" s="7">
        <f>SUM(E48:E55)</f>
        <v>20250319.560000002</v>
      </c>
      <c r="F47" s="7">
        <f t="shared" ref="F47:I47" si="11">SUM(F48:F55)</f>
        <v>257959274.07000002</v>
      </c>
      <c r="G47" s="7">
        <f t="shared" si="11"/>
        <v>94800090.25</v>
      </c>
      <c r="H47" s="7">
        <f>SUM(H48:H55)</f>
        <v>94800090.25</v>
      </c>
      <c r="I47" s="7">
        <f t="shared" si="11"/>
        <v>163159183.81999999</v>
      </c>
    </row>
    <row r="48" spans="1:9" x14ac:dyDescent="0.25">
      <c r="A48" s="32" t="s">
        <v>12</v>
      </c>
      <c r="B48" s="33"/>
      <c r="C48" s="33"/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</row>
    <row r="49" spans="1:9" x14ac:dyDescent="0.25">
      <c r="A49" s="32" t="s">
        <v>13</v>
      </c>
      <c r="B49" s="33"/>
      <c r="C49" s="33"/>
      <c r="D49" s="9">
        <v>0</v>
      </c>
      <c r="E49" s="9">
        <v>5753517.5</v>
      </c>
      <c r="F49" s="9">
        <f>SUM(D49:E49)</f>
        <v>5753517.5</v>
      </c>
      <c r="G49" s="9">
        <v>773002</v>
      </c>
      <c r="H49" s="9">
        <v>773002</v>
      </c>
      <c r="I49" s="9">
        <f>SUM(F49-G49)</f>
        <v>4980515.5</v>
      </c>
    </row>
    <row r="50" spans="1:9" x14ac:dyDescent="0.25">
      <c r="A50" s="32" t="s">
        <v>14</v>
      </c>
      <c r="B50" s="33"/>
      <c r="C50" s="33"/>
      <c r="D50" s="9">
        <v>59000000</v>
      </c>
      <c r="E50" s="9">
        <v>-4732369.33</v>
      </c>
      <c r="F50" s="9">
        <f>SUM(D50:E50)</f>
        <v>54267630.670000002</v>
      </c>
      <c r="G50" s="9">
        <v>15417070.119999999</v>
      </c>
      <c r="H50" s="9">
        <v>15417070.119999999</v>
      </c>
      <c r="I50" s="9">
        <f>SUM(F50-G50)</f>
        <v>38850560.550000004</v>
      </c>
    </row>
    <row r="51" spans="1:9" x14ac:dyDescent="0.25">
      <c r="A51" s="32" t="s">
        <v>15</v>
      </c>
      <c r="B51" s="33"/>
      <c r="C51" s="33"/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</row>
    <row r="52" spans="1:9" x14ac:dyDescent="0.25">
      <c r="A52" s="32" t="s">
        <v>16</v>
      </c>
      <c r="B52" s="33"/>
      <c r="C52" s="33"/>
      <c r="D52" s="9">
        <v>158452332.97</v>
      </c>
      <c r="E52" s="9">
        <v>-19108067.280000001</v>
      </c>
      <c r="F52" s="9">
        <f>SUM(D52+E52)</f>
        <v>139344265.69</v>
      </c>
      <c r="G52" s="9">
        <v>60308205.460000001</v>
      </c>
      <c r="H52" s="9">
        <v>60308205.460000001</v>
      </c>
      <c r="I52" s="9">
        <f>SUM(F52-G52)</f>
        <v>79036060.229999989</v>
      </c>
    </row>
    <row r="53" spans="1:9" x14ac:dyDescent="0.25">
      <c r="A53" s="32" t="s">
        <v>44</v>
      </c>
      <c r="B53" s="33"/>
      <c r="C53" s="33"/>
      <c r="D53" s="9">
        <v>0</v>
      </c>
      <c r="E53" s="9">
        <v>0</v>
      </c>
      <c r="F53" s="9">
        <f t="shared" ref="F53:F54" si="12">SUM(D53+E53)</f>
        <v>0</v>
      </c>
      <c r="G53" s="9">
        <v>0</v>
      </c>
      <c r="H53" s="9">
        <v>0</v>
      </c>
      <c r="I53" s="9">
        <f t="shared" ref="I53:I54" si="13">SUM(F53-G53)</f>
        <v>0</v>
      </c>
    </row>
    <row r="54" spans="1:9" x14ac:dyDescent="0.25">
      <c r="A54" s="32" t="s">
        <v>18</v>
      </c>
      <c r="B54" s="33"/>
      <c r="C54" s="33"/>
      <c r="D54" s="9">
        <v>20256621.539999999</v>
      </c>
      <c r="E54" s="9">
        <v>38337238.670000002</v>
      </c>
      <c r="F54" s="9">
        <f t="shared" si="12"/>
        <v>58593860.210000001</v>
      </c>
      <c r="G54" s="9">
        <v>18301812.670000002</v>
      </c>
      <c r="H54" s="9">
        <v>18301812.670000002</v>
      </c>
      <c r="I54" s="9">
        <f t="shared" si="13"/>
        <v>40292047.539999999</v>
      </c>
    </row>
    <row r="55" spans="1:9" x14ac:dyDescent="0.25">
      <c r="A55" s="32" t="s">
        <v>19</v>
      </c>
      <c r="B55" s="33"/>
      <c r="C55" s="33"/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</row>
    <row r="56" spans="1:9" ht="18.75" customHeight="1" x14ac:dyDescent="0.25">
      <c r="A56" s="36"/>
      <c r="B56" s="37"/>
      <c r="C56" s="37"/>
      <c r="D56" s="7"/>
      <c r="E56" s="7"/>
      <c r="F56" s="7"/>
      <c r="G56" s="7"/>
      <c r="H56" s="7"/>
      <c r="I56" s="7"/>
    </row>
    <row r="57" spans="1:9" x14ac:dyDescent="0.25">
      <c r="A57" s="20" t="s">
        <v>20</v>
      </c>
      <c r="B57" s="21"/>
      <c r="C57" s="21"/>
      <c r="D57" s="7">
        <f>SUM(D58:D64)</f>
        <v>725728793.49000001</v>
      </c>
      <c r="E57" s="7">
        <f t="shared" ref="E57:I57" si="14">SUM(E58:E64)</f>
        <v>213434470.74000001</v>
      </c>
      <c r="F57" s="7">
        <f t="shared" si="14"/>
        <v>939163264.23000014</v>
      </c>
      <c r="G57" s="7">
        <f t="shared" si="14"/>
        <v>408460973.60999995</v>
      </c>
      <c r="H57" s="7">
        <f>SUM(H58:H64)</f>
        <v>408460973.60999995</v>
      </c>
      <c r="I57" s="7">
        <f t="shared" si="14"/>
        <v>530702290.62000012</v>
      </c>
    </row>
    <row r="58" spans="1:9" x14ac:dyDescent="0.25">
      <c r="A58" s="32" t="s">
        <v>21</v>
      </c>
      <c r="B58" s="33"/>
      <c r="C58" s="33"/>
      <c r="D58" s="9">
        <v>174887714.28</v>
      </c>
      <c r="E58" s="9">
        <v>-13767368.449999999</v>
      </c>
      <c r="F58" s="9">
        <f>SUM(D58+E58)</f>
        <v>161120345.83000001</v>
      </c>
      <c r="G58" s="9">
        <v>103264017.95999999</v>
      </c>
      <c r="H58" s="9">
        <v>103264017.95999999</v>
      </c>
      <c r="I58" s="9">
        <f>SUM(F58-G58)</f>
        <v>57856327.87000002</v>
      </c>
    </row>
    <row r="59" spans="1:9" x14ac:dyDescent="0.25">
      <c r="A59" s="32" t="s">
        <v>22</v>
      </c>
      <c r="B59" s="33"/>
      <c r="C59" s="33"/>
      <c r="D59" s="12">
        <v>550841079.21000004</v>
      </c>
      <c r="E59" s="12">
        <v>227201839.19</v>
      </c>
      <c r="F59" s="12">
        <f>SUM(D59+E59)</f>
        <v>778042918.4000001</v>
      </c>
      <c r="G59" s="12">
        <v>305196955.64999998</v>
      </c>
      <c r="H59" s="12">
        <v>305196955.64999998</v>
      </c>
      <c r="I59" s="12">
        <f>SUM(F59-G59)</f>
        <v>472845962.75000012</v>
      </c>
    </row>
    <row r="60" spans="1:9" x14ac:dyDescent="0.25">
      <c r="A60" s="32" t="s">
        <v>23</v>
      </c>
      <c r="B60" s="33"/>
      <c r="C60" s="33"/>
      <c r="D60" s="9">
        <v>0</v>
      </c>
      <c r="E60" s="9">
        <v>0</v>
      </c>
      <c r="F60" s="12">
        <f t="shared" ref="F60:F61" si="15">SUM(D60+E60)</f>
        <v>0</v>
      </c>
      <c r="G60" s="9">
        <v>0</v>
      </c>
      <c r="H60" s="9">
        <v>0</v>
      </c>
      <c r="I60" s="9">
        <v>0</v>
      </c>
    </row>
    <row r="61" spans="1:9" x14ac:dyDescent="0.25">
      <c r="A61" s="32" t="s">
        <v>24</v>
      </c>
      <c r="B61" s="33"/>
      <c r="C61" s="33"/>
      <c r="D61" s="9">
        <v>0</v>
      </c>
      <c r="E61" s="9">
        <v>0</v>
      </c>
      <c r="F61" s="12">
        <f t="shared" si="15"/>
        <v>0</v>
      </c>
      <c r="G61" s="9">
        <v>0</v>
      </c>
      <c r="H61" s="9">
        <v>0</v>
      </c>
      <c r="I61" s="9">
        <v>0</v>
      </c>
    </row>
    <row r="62" spans="1:9" x14ac:dyDescent="0.25">
      <c r="A62" s="32" t="s">
        <v>25</v>
      </c>
      <c r="B62" s="33"/>
      <c r="C62" s="33"/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</row>
    <row r="63" spans="1:9" x14ac:dyDescent="0.25">
      <c r="A63" s="32" t="s">
        <v>26</v>
      </c>
      <c r="B63" s="33"/>
      <c r="C63" s="33"/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</row>
    <row r="64" spans="1:9" x14ac:dyDescent="0.25">
      <c r="A64" s="32" t="s">
        <v>27</v>
      </c>
      <c r="B64" s="33"/>
      <c r="C64" s="33"/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</row>
    <row r="65" spans="1:9" ht="15.75" customHeight="1" x14ac:dyDescent="0.25">
      <c r="A65" s="36"/>
      <c r="B65" s="37"/>
      <c r="C65" s="37"/>
      <c r="D65" s="7"/>
      <c r="E65" s="7"/>
      <c r="F65" s="7"/>
      <c r="G65" s="7"/>
      <c r="H65" s="7"/>
      <c r="I65" s="7"/>
    </row>
    <row r="66" spans="1:9" x14ac:dyDescent="0.25">
      <c r="A66" s="20" t="s">
        <v>28</v>
      </c>
      <c r="B66" s="21"/>
      <c r="C66" s="21"/>
      <c r="D66" s="7">
        <f>SUM(D67:D70)</f>
        <v>0</v>
      </c>
      <c r="E66" s="7">
        <f>SUM(E67:E75)</f>
        <v>1049999.3400000001</v>
      </c>
      <c r="F66" s="7">
        <f t="shared" ref="F66:I66" si="16">SUM(F67:F73)</f>
        <v>1049999.3400000001</v>
      </c>
      <c r="G66" s="7">
        <f t="shared" si="16"/>
        <v>1049605.05</v>
      </c>
      <c r="H66" s="7">
        <f>SUM(H67:H73)</f>
        <v>1049605.05</v>
      </c>
      <c r="I66" s="7">
        <f t="shared" si="16"/>
        <v>394.29000000003725</v>
      </c>
    </row>
    <row r="67" spans="1:9" x14ac:dyDescent="0.25">
      <c r="A67" s="32" t="s">
        <v>29</v>
      </c>
      <c r="B67" s="33"/>
      <c r="C67" s="33"/>
      <c r="D67" s="9">
        <v>0</v>
      </c>
      <c r="E67" s="9">
        <v>1049999.3400000001</v>
      </c>
      <c r="F67" s="9">
        <v>1049999.3400000001</v>
      </c>
      <c r="G67" s="9">
        <v>1049605.05</v>
      </c>
      <c r="H67" s="9">
        <v>1049605.05</v>
      </c>
      <c r="I67" s="9">
        <f>SUM(F67-G67)</f>
        <v>394.29000000003725</v>
      </c>
    </row>
    <row r="68" spans="1:9" x14ac:dyDescent="0.25">
      <c r="A68" s="32" t="s">
        <v>30</v>
      </c>
      <c r="B68" s="33"/>
      <c r="C68" s="33"/>
      <c r="D68" s="9">
        <v>0</v>
      </c>
      <c r="E68" s="9"/>
      <c r="F68" s="9">
        <v>0</v>
      </c>
      <c r="G68" s="9"/>
      <c r="H68" s="9"/>
      <c r="I68" s="9">
        <v>0</v>
      </c>
    </row>
    <row r="69" spans="1:9" x14ac:dyDescent="0.25">
      <c r="A69" s="32" t="s">
        <v>31</v>
      </c>
      <c r="B69" s="33"/>
      <c r="C69" s="33"/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</row>
    <row r="70" spans="1:9" x14ac:dyDescent="0.25">
      <c r="A70" s="32" t="s">
        <v>45</v>
      </c>
      <c r="B70" s="33"/>
      <c r="C70" s="33"/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</row>
    <row r="71" spans="1:9" x14ac:dyDescent="0.25">
      <c r="A71" s="32" t="s">
        <v>33</v>
      </c>
      <c r="B71" s="33"/>
      <c r="C71" s="33"/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</row>
    <row r="72" spans="1:9" x14ac:dyDescent="0.25">
      <c r="A72" s="32" t="s">
        <v>34</v>
      </c>
      <c r="B72" s="33"/>
      <c r="C72" s="33"/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</row>
    <row r="73" spans="1:9" x14ac:dyDescent="0.25">
      <c r="A73" s="32" t="s">
        <v>35</v>
      </c>
      <c r="B73" s="33"/>
      <c r="C73" s="33"/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</row>
    <row r="74" spans="1:9" x14ac:dyDescent="0.25">
      <c r="A74" s="32" t="s">
        <v>36</v>
      </c>
      <c r="B74" s="33"/>
      <c r="C74" s="33"/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</row>
    <row r="75" spans="1:9" x14ac:dyDescent="0.25">
      <c r="A75" s="32" t="s">
        <v>37</v>
      </c>
      <c r="B75" s="33"/>
      <c r="C75" s="33"/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</row>
    <row r="76" spans="1:9" ht="15.75" customHeight="1" x14ac:dyDescent="0.25">
      <c r="A76" s="36"/>
      <c r="B76" s="37"/>
      <c r="C76" s="37"/>
      <c r="D76" s="7"/>
      <c r="E76" s="7"/>
      <c r="F76" s="7"/>
      <c r="G76" s="7"/>
      <c r="H76" s="7"/>
      <c r="I76" s="7"/>
    </row>
    <row r="77" spans="1:9" x14ac:dyDescent="0.25">
      <c r="A77" s="20" t="s">
        <v>38</v>
      </c>
      <c r="B77" s="21"/>
      <c r="C77" s="21"/>
      <c r="D77" s="7">
        <f>SUM(D78:D81)</f>
        <v>0</v>
      </c>
      <c r="E77" s="7">
        <f t="shared" ref="E77:F77" si="17">SUM(E78:E81)</f>
        <v>0</v>
      </c>
      <c r="F77" s="7">
        <f t="shared" si="17"/>
        <v>0</v>
      </c>
      <c r="G77" s="7">
        <f>SUM(G78:G81)</f>
        <v>0</v>
      </c>
      <c r="H77" s="7">
        <f t="shared" ref="H77" si="18">SUM(H78:H81)</f>
        <v>0</v>
      </c>
      <c r="I77" s="7">
        <f t="shared" ref="I77" si="19">SUM(I78:I81)</f>
        <v>0</v>
      </c>
    </row>
    <row r="78" spans="1:9" x14ac:dyDescent="0.25">
      <c r="A78" s="32" t="s">
        <v>39</v>
      </c>
      <c r="B78" s="33"/>
      <c r="C78" s="33"/>
      <c r="D78" s="9">
        <v>0</v>
      </c>
      <c r="E78" s="9">
        <v>0</v>
      </c>
      <c r="F78" s="9">
        <f>SUM(D78:E78)</f>
        <v>0</v>
      </c>
      <c r="G78" s="9">
        <v>0</v>
      </c>
      <c r="H78" s="9">
        <v>0</v>
      </c>
      <c r="I78" s="9">
        <f>SUM(F78-G78)</f>
        <v>0</v>
      </c>
    </row>
    <row r="79" spans="1:9" x14ac:dyDescent="0.25">
      <c r="A79" s="32" t="s">
        <v>40</v>
      </c>
      <c r="B79" s="33"/>
      <c r="C79" s="33"/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</row>
    <row r="80" spans="1:9" x14ac:dyDescent="0.25">
      <c r="A80" s="32" t="s">
        <v>41</v>
      </c>
      <c r="B80" s="33"/>
      <c r="C80" s="33"/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</row>
    <row r="81" spans="1:9" x14ac:dyDescent="0.25">
      <c r="A81" s="32" t="s">
        <v>42</v>
      </c>
      <c r="B81" s="33"/>
      <c r="C81" s="33"/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</row>
    <row r="82" spans="1:9" ht="17.25" customHeight="1" x14ac:dyDescent="0.25">
      <c r="A82" s="36"/>
      <c r="B82" s="37"/>
      <c r="C82" s="37"/>
      <c r="D82" s="7"/>
      <c r="E82" s="7"/>
      <c r="F82" s="7"/>
      <c r="G82" s="7"/>
      <c r="H82" s="7"/>
      <c r="I82" s="7"/>
    </row>
    <row r="83" spans="1:9" x14ac:dyDescent="0.25">
      <c r="A83" s="20" t="s">
        <v>46</v>
      </c>
      <c r="B83" s="21"/>
      <c r="C83" s="21"/>
      <c r="D83" s="7">
        <f>SUM(D9+D46)</f>
        <v>7461447369</v>
      </c>
      <c r="E83" s="7">
        <f t="shared" ref="E83:I83" si="20">SUM(E9+E46)</f>
        <v>294197675.54000002</v>
      </c>
      <c r="F83" s="7">
        <f t="shared" si="20"/>
        <v>7755645044.54</v>
      </c>
      <c r="G83" s="7">
        <f t="shared" si="20"/>
        <v>3499233022.6999998</v>
      </c>
      <c r="H83" s="7">
        <f t="shared" si="20"/>
        <v>3480275326.8000002</v>
      </c>
      <c r="I83" s="7">
        <f t="shared" si="20"/>
        <v>4256412021.8400002</v>
      </c>
    </row>
    <row r="84" spans="1:9" ht="15.75" thickBot="1" x14ac:dyDescent="0.3">
      <c r="A84" s="38"/>
      <c r="B84" s="39"/>
      <c r="C84" s="39"/>
      <c r="D84" s="5"/>
      <c r="E84" s="5"/>
      <c r="F84" s="5"/>
      <c r="G84" s="5"/>
      <c r="H84" s="5"/>
      <c r="I84" s="5"/>
    </row>
  </sheetData>
  <mergeCells count="85">
    <mergeCell ref="A84:C84"/>
    <mergeCell ref="A79:C79"/>
    <mergeCell ref="A80:C80"/>
    <mergeCell ref="A81:C81"/>
    <mergeCell ref="A82:C82"/>
    <mergeCell ref="A83:C83"/>
    <mergeCell ref="A74:C74"/>
    <mergeCell ref="A75:C75"/>
    <mergeCell ref="A76:C76"/>
    <mergeCell ref="A77:C77"/>
    <mergeCell ref="A78:C78"/>
    <mergeCell ref="A69:C69"/>
    <mergeCell ref="A70:C70"/>
    <mergeCell ref="A71:C71"/>
    <mergeCell ref="A72:C72"/>
    <mergeCell ref="A73:C73"/>
    <mergeCell ref="A64:C64"/>
    <mergeCell ref="A65:C65"/>
    <mergeCell ref="A66:C66"/>
    <mergeCell ref="A67:C67"/>
    <mergeCell ref="A68:C68"/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49:C49"/>
    <mergeCell ref="A50:C50"/>
    <mergeCell ref="A51:C51"/>
    <mergeCell ref="A52:C52"/>
    <mergeCell ref="A53:C5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15:C15"/>
    <mergeCell ref="A16:C16"/>
    <mergeCell ref="A17:C17"/>
    <mergeCell ref="A18:C18"/>
    <mergeCell ref="A11:C11"/>
    <mergeCell ref="A12:C12"/>
    <mergeCell ref="A13:C13"/>
    <mergeCell ref="A14:C14"/>
    <mergeCell ref="A9:C9"/>
    <mergeCell ref="D7:H7"/>
    <mergeCell ref="I7:I8"/>
    <mergeCell ref="A10:C10"/>
    <mergeCell ref="A1:I1"/>
    <mergeCell ref="A2:I2"/>
    <mergeCell ref="A4:I4"/>
    <mergeCell ref="A5:I5"/>
    <mergeCell ref="A7:C8"/>
    <mergeCell ref="B6:I6"/>
    <mergeCell ref="B3:I3"/>
  </mergeCells>
  <pageMargins left="0.47" right="0.7" top="0.42" bottom="0.28999999999999998" header="0.3" footer="0.3"/>
  <pageSetup scale="84" orientation="landscape" r:id="rId1"/>
  <ignoredErrors>
    <ignoredError sqref="F29 F20" formula="1"/>
    <ignoredError sqref="F66:I66 D66 G57:H5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2021-07-29T06:12:34Z</cp:lastPrinted>
  <dcterms:created xsi:type="dcterms:W3CDTF">2018-09-04T19:21:14Z</dcterms:created>
  <dcterms:modified xsi:type="dcterms:W3CDTF">2021-07-29T06:21:23Z</dcterms:modified>
</cp:coreProperties>
</file>