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ONT26IP23\Users\cgloria\Desktop\Nueva carpeta\JULIO\"/>
    </mc:Choice>
  </mc:AlternateContent>
  <bookViews>
    <workbookView xWindow="-225" yWindow="0" windowWidth="20520" windowHeight="730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<sst xmlns="http://schemas.openxmlformats.org/spreadsheetml/2006/main" count="65" uniqueCount="64">
  <si>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</si>
  <si>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</si>
  <si>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</si>
  <si>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</si>
  <si>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</si>
  <si>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</si>
  <si>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</si>
  <si>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</si>
  <si>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</si>
  <si>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</si>
  <si>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</si>
  <si>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</si>
  <si>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</si>
  <si>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</si>
  <si>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</si>
  <si>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</si>
  <si>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</si>
  <si>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</si>
  <si>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</si>
  <si>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</si>
  <si>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</si>
  <si>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</si>
  <si>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</si>
  <si>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</si>
  <si>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</si>
  <si>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</si>
  <si>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</si>
  <si>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</si>
  <si>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</si>
  <si>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</si>
  <si>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</si>
  <si>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</si>
  <si>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</si>
  <si>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</si>
  <si>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</si>
  <si>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</si>
  <si>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</si>
  <si>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</si>
  <si>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</si>
  <si>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</si>
  <si>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</si>
  <si>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</si>
  <si>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</si>
  <si>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</si>
  <si>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</si>
  <si>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</si>
  <si>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</si>
  <si>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</si>
  <si>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</si>
  <si>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</si>
  <si>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</si>
  <si>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</si>
  <si>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</si>
  <si>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</si>
  <si>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</si>
  <si>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</si>
  <si>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</si>
  <si>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</si>
  <si>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</si>
  <si>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</si>
  <si>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</si>
  <si>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</si>
  <si>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</si>
  <si>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Julio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</si>
</sst>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6" fillId="0" borderId="0" xfId="2" applyNumberFormat="1" applyFont="1" applyAlignment="1">
      <alignment horizontal="right" vertical="center"/>
    </xf>
    <xf numFmtId="165" fontId="12" fillId="0" borderId="0" xfId="2" applyNumberFormat="1" applyFont="1" applyAlignment="1">
      <alignment horizontal="right" vertic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485775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0" zoomScaleNormal="100" zoomScaleSheetLayoutView="100" workbookViewId="0">
      <selection activeCell="J17" sqref="J17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7.5703125" style="23" customWidth="1"/>
    <col min="5" max="6" width="15.85546875" style="23" bestFit="1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2021</v>
      </c>
      <c r="F9" s="82">
        <v>2020</v>
      </c>
      <c r="G9" s="86" t="s">
        <v>2</v>
      </c>
      <c r="H9" s="86"/>
      <c r="I9" s="86"/>
      <c r="J9" s="82">
        <v>2021</v>
      </c>
      <c r="K9" s="89">
        <v>2020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73">
        <v>2220460573.3600001</v>
      </c>
      <c r="F17" s="73">
        <v>1535056386.3399999</v>
      </c>
      <c r="G17" s="47"/>
      <c r="H17" s="77" t="s">
        <v>8</v>
      </c>
      <c r="I17" s="77"/>
      <c r="J17" s="73">
        <v>110468382.12</v>
      </c>
      <c r="K17" s="73">
        <v>147571539.97999999</v>
      </c>
      <c r="L17" s="4"/>
      <c r="M17" s="1"/>
    </row>
    <row r="18" spans="2:13" x14ac:dyDescent="0.2">
      <c r="B18" s="31"/>
      <c r="C18" s="77" t="s">
        <v>9</v>
      </c>
      <c r="D18" s="77"/>
      <c r="E18" s="73">
        <v>153488464.09999999</v>
      </c>
      <c r="F18" s="73">
        <v>243885676.66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73">
        <v>198183440.68000001</v>
      </c>
      <c r="F19" s="73">
        <v>10567576.550000001</v>
      </c>
      <c r="G19" s="47"/>
      <c r="H19" s="77" t="s">
        <v>12</v>
      </c>
      <c r="I19" s="77"/>
      <c r="J19" s="73">
        <v>27442362.059999999</v>
      </c>
      <c r="K19" s="73">
        <v>21054227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0</v>
      </c>
      <c r="G21" s="47"/>
      <c r="H21" s="77" t="s">
        <v>16</v>
      </c>
      <c r="I21" s="77"/>
      <c r="J21" s="73">
        <v>2372131.77</v>
      </c>
      <c r="K21" s="73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73">
        <v>-2040726.03</v>
      </c>
      <c r="K22" s="73">
        <v>56988030.990000002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73">
        <v>127135023.38</v>
      </c>
      <c r="K24" s="73">
        <v>67737401.590000004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2572132478.1399999</v>
      </c>
      <c r="F25" s="54">
        <f>SUM(F17:F24)</f>
        <v>1789509639.55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265377173.30000001</v>
      </c>
      <c r="K26" s="52">
        <f>SUM(K17:K25)</f>
        <v>349390814.56999993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73">
        <v>123550609.69</v>
      </c>
      <c r="F30" s="73">
        <v>106790923.45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73">
        <v>22979.15</v>
      </c>
      <c r="F31" s="73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73">
        <v>38533455566.650002</v>
      </c>
      <c r="F32" s="73">
        <v>39373786793.93</v>
      </c>
      <c r="G32" s="47"/>
      <c r="H32" s="77" t="s">
        <v>31</v>
      </c>
      <c r="I32" s="77"/>
      <c r="J32" s="73">
        <v>1142875824.1099999</v>
      </c>
      <c r="K32" s="73">
        <v>936474236.35000002</v>
      </c>
      <c r="L32" s="4"/>
      <c r="M32" s="1"/>
    </row>
    <row r="33" spans="2:13" x14ac:dyDescent="0.2">
      <c r="B33" s="31"/>
      <c r="C33" s="77" t="s">
        <v>32</v>
      </c>
      <c r="D33" s="77"/>
      <c r="E33" s="73">
        <v>1760360936.3199999</v>
      </c>
      <c r="F33" s="73">
        <v>1685794562.3800001</v>
      </c>
      <c r="G33" s="47"/>
      <c r="H33" s="77" t="s">
        <v>33</v>
      </c>
      <c r="I33" s="77"/>
      <c r="J33" s="73">
        <v>2284.9699999999998</v>
      </c>
      <c r="K33" s="73">
        <v>2284.9699999999998</v>
      </c>
      <c r="L33" s="4"/>
      <c r="M33" s="1"/>
    </row>
    <row r="34" spans="2:13" ht="12" customHeight="1" x14ac:dyDescent="0.2">
      <c r="B34" s="31"/>
      <c r="C34" s="77" t="s">
        <v>34</v>
      </c>
      <c r="D34" s="77"/>
      <c r="E34" s="73">
        <v>136435770.00999999</v>
      </c>
      <c r="F34" s="73">
        <v>136081705.06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73">
        <v>-544805903.98000002</v>
      </c>
      <c r="F35" s="73">
        <v>-434744628.64999998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1142878109.0799999</v>
      </c>
      <c r="K37" s="52">
        <f>SUM(K30:K36)</f>
        <v>936476521.32000005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1408255282.3799999</v>
      </c>
      <c r="K39" s="52">
        <f>SUM(K26,K37)</f>
        <v>1285867335.8899999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40009019957.839996</v>
      </c>
      <c r="F40" s="55">
        <f>SUM(F30:F39)</f>
        <v>40867998217.899994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42581152435.979996</v>
      </c>
      <c r="F42" s="55">
        <f>SUM(F25,F40)</f>
        <v>42657507857.449997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1624604644.6400001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4">
        <v>1624604644.6400001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39548292508.959999</v>
      </c>
      <c r="K49" s="52">
        <f>SUM(K51:K55)</f>
        <v>39768703076.919998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73">
        <v>1585416142.9100001</v>
      </c>
      <c r="K51" s="73">
        <v>1475685298.53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73">
        <v>4242429656.1399999</v>
      </c>
      <c r="K52" s="73">
        <v>4676718115.0600004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73">
        <v>31820266692.419998</v>
      </c>
      <c r="K53" s="73">
        <v>31821520592.419998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73">
        <v>106781875.98999999</v>
      </c>
      <c r="K54" s="73">
        <v>1380929.41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73">
        <v>1793398141.5</v>
      </c>
      <c r="K55" s="73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41172897153.599998</v>
      </c>
      <c r="K62" s="43">
        <f>SUM(K49+K43)</f>
        <v>41371640521.559998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42581152435.979996</v>
      </c>
      <c r="K64" s="43">
        <f>SUM(K39,K49,K43)</f>
        <v>42657507857.449997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2021-07-06T21:19:52Z</cp:lastPrinted>
  <dcterms:created xsi:type="dcterms:W3CDTF">2014-09-01T21:57:54Z</dcterms:created>
  <dcterms:modified xsi:type="dcterms:W3CDTF">2021-08-16T19:11:42Z</dcterms:modified>
</cp:coreProperties>
</file>