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Mildred\COMISIONES EDILICIAS 2018-2021\Inspección y Vigilancia\"/>
    </mc:Choice>
  </mc:AlternateContent>
  <bookViews>
    <workbookView xWindow="0" yWindow="0" windowWidth="20490" windowHeight="7455" tabRatio="795"/>
  </bookViews>
  <sheets>
    <sheet name="Inspección y Vigilancia" sheetId="1" r:id="rId1"/>
  </sheets>
  <definedNames>
    <definedName name="_xlnm.Print_Area" localSheetId="0">'Inspección y Vigilancia'!$A$1:$R$61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I16" i="1" l="1"/>
  <c r="J16" i="1"/>
  <c r="P15" i="1"/>
  <c r="H16" i="1" l="1"/>
  <c r="E16" i="1" l="1"/>
  <c r="F16" i="1"/>
  <c r="G16" i="1"/>
  <c r="L16" i="1"/>
  <c r="M16" i="1"/>
  <c r="N16" i="1"/>
  <c r="O16" i="1"/>
  <c r="D16" i="1"/>
  <c r="P7" i="1"/>
  <c r="Q7" i="1" s="1"/>
  <c r="P10" i="1"/>
  <c r="Q10" i="1" s="1"/>
  <c r="P8" i="1"/>
  <c r="P9" i="1"/>
  <c r="P11" i="1"/>
  <c r="Q11" i="1" s="1"/>
  <c r="P12" i="1"/>
  <c r="P13" i="1"/>
  <c r="P14" i="1"/>
  <c r="Q14" i="1" l="1"/>
  <c r="Q12" i="1"/>
  <c r="Q8" i="1"/>
  <c r="Q9" i="1"/>
  <c r="Q13" i="1"/>
</calcChain>
</file>

<file path=xl/comments1.xml><?xml version="1.0" encoding="utf-8"?>
<comments xmlns="http://schemas.openxmlformats.org/spreadsheetml/2006/main">
  <authors>
    <author>Mildred Gonzalez Rubio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Mildred Gonzalez Rubio:</t>
        </r>
        <r>
          <rPr>
            <sz val="9"/>
            <color indexed="81"/>
            <rFont val="Tahoma"/>
            <family val="2"/>
          </rPr>
          <t xml:space="preserve">
Ausencia justificada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Mildred Gonzalez Rubio:</t>
        </r>
        <r>
          <rPr>
            <sz val="9"/>
            <color indexed="81"/>
            <rFont val="Tahoma"/>
            <family val="2"/>
          </rPr>
          <t xml:space="preserve">
Licencia
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Mildred Gonzalez Rubio:</t>
        </r>
        <r>
          <rPr>
            <sz val="9"/>
            <color indexed="81"/>
            <rFont val="Tahoma"/>
            <family val="2"/>
          </rPr>
          <t xml:space="preserve">
JUSTIFICANTE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Justificante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 xml:space="preserve">Justificante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Justificante</t>
        </r>
      </text>
    </comment>
    <comment ref="L10" authorId="0" shapeId="0">
      <text>
        <r>
          <rPr>
            <b/>
            <sz val="9"/>
            <color indexed="81"/>
            <rFont val="Tahoma"/>
            <family val="2"/>
          </rPr>
          <t xml:space="preserve">Justificante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Justificante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Justificante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 xml:space="preserve">No formaba parte de la Comisión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 xml:space="preserve">No formaba parte de la Comisión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 xml:space="preserve">No formaba parte de la Comisión
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 xml:space="preserve">No formaba parte de la Comisión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 xml:space="preserve">No formaba parte de la Comisión
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 xml:space="preserve">No formaba parte de la Comisión
</t>
        </r>
      </text>
    </comment>
  </commentList>
</comments>
</file>

<file path=xl/sharedStrings.xml><?xml version="1.0" encoding="utf-8"?>
<sst xmlns="http://schemas.openxmlformats.org/spreadsheetml/2006/main" count="41" uniqueCount="28">
  <si>
    <t>AYUNTAMIENTO DE ZAPOPAN, JALISCO</t>
  </si>
  <si>
    <t>DIRECCIÓN DE TRANSPARENCIA Y BUENAS PRÁCTICAS</t>
  </si>
  <si>
    <t>COMISIÓN EDILICIA DE INSPECCIÓN Y VIGILANCIA</t>
  </si>
  <si>
    <t>NOMBRE DE REGIDOR (A)</t>
  </si>
  <si>
    <t>CARGO</t>
  </si>
  <si>
    <t>FRACCIÓN PARTIDISTA</t>
  </si>
  <si>
    <t>ASISTENCIA</t>
  </si>
  <si>
    <t>Total de Asistencia por Regidor</t>
  </si>
  <si>
    <t>Porcentaje de Asistencia por regidor</t>
  </si>
  <si>
    <t>JOSÉ ANTONIO DE LA TORRE BRAVO</t>
  </si>
  <si>
    <t>Presidente</t>
  </si>
  <si>
    <t>PAN</t>
  </si>
  <si>
    <t>DENISSE DURÁN GUTIÉRREZ</t>
  </si>
  <si>
    <t>Integrante</t>
  </si>
  <si>
    <t>MORENA</t>
  </si>
  <si>
    <t>WENDY SOFÍA RAMÍREZ CAMPOS</t>
  </si>
  <si>
    <t>GRACIELA DE OBALDÍA ESCALANTE</t>
  </si>
  <si>
    <t>MC</t>
  </si>
  <si>
    <t>RAFAEL MARTÍNEZ RAMÍREZ</t>
  </si>
  <si>
    <t>% TOTAL DE ASISTENCIA POR SESIÓN</t>
  </si>
  <si>
    <t>ESTADÍSTICA DE ASISTENCIA COMISIONES EDILICIAS 2021</t>
  </si>
  <si>
    <t>Octubre</t>
  </si>
  <si>
    <t>Noviembre</t>
  </si>
  <si>
    <t>Diciembre</t>
  </si>
  <si>
    <t>MARÍA DEL SOCORRO MADRIGAL GALLEGOS/
SERGIO BARRERA SELPÚLVEDA</t>
  </si>
  <si>
    <t>IVAN EDUARDO ARGÜELLES SÁNCHEZ</t>
  </si>
  <si>
    <t>MONICA PAOLA MAGAÑA MENDOZA</t>
  </si>
  <si>
    <t>MARÍA GOMEZ RUEDA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</si>
</sst>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1" fontId="4" fillId="0" borderId="6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 rtl="0"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 rtl="0"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u="none" strike="noStrike" kern="1200" baseline="0">
                <a:solidFill>
                  <a:sysClr val="windowText" lastClr="000000"/>
                </a:solidFill>
                <a:effectLst/>
                <a:latin typeface="Century Gothic" pitchFamily="34" charset="0"/>
                <a:ea typeface="+mn-ea"/>
                <a:cs typeface="+mn-cs"/>
              </a:rPr>
              <a:t>COMISIÓN EDILICIA DE INSPECCIÓN Y VIGILANCIA</a:t>
            </a:r>
          </a:p>
        </c:rich>
      </c:tx>
      <c:layout>
        <c:manualLayout>
          <c:xMode val="edge"/>
          <c:yMode val="edge"/>
          <c:x val="0.73448776509388614"/>
          <c:y val="2.2183522324333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98567075104321"/>
          <c:y val="0.13890566771067542"/>
          <c:w val="0.73360406771506492"/>
          <c:h val="0.72928458364314963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554-43C2-8EB1-5C11C6235AD5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54-43C2-8EB1-5C11C6235AD5}"/>
              </c:ext>
            </c:extLst>
          </c:dPt>
          <c:dPt>
            <c:idx val="2"/>
            <c:invertIfNegative val="0"/>
            <c:bubble3D val="0"/>
            <c:spPr>
              <a:solidFill>
                <a:srgbClr val="CA2D1C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554-43C2-8EB1-5C11C6235AD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54-43C2-8EB1-5C11C6235AD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554-43C2-8EB1-5C11C6235AD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554-43C2-8EB1-5C11C6235AD5}"/>
              </c:ext>
            </c:extLst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554-43C2-8EB1-5C11C6235AD5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554-43C2-8EB1-5C11C6235AD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025-4247-8B9F-91CAD25A52FD}"/>
              </c:ext>
            </c:extLst>
          </c:dPt>
          <c:cat>
            <c:strRef>
              <c:f>'Inspección y Vigilancia'!$A$7:$A$14</c:f>
              <c:strCache>
                <c:ptCount val="6"/>
                <c:pt idx="0">
                  <c:v>JOSÉ ANTONIO DE LA TORRE BRAVO</c:v>
                </c:pt>
                <c:pt idx="1">
                  <c:v>DENISSE DURÁN GUTIÉRREZ</c:v>
                </c:pt>
                <c:pt idx="2">
                  <c:v>IVAN EDUARDO ARGÜELLES SÁNCHEZ</c:v>
                </c:pt>
                <c:pt idx="3">
                  <c:v>MARÍA DEL SOCORRO MADRIGAL GALLEGOS/
SERGIO BARRERA SELPÚLVEDA</c:v>
                </c:pt>
                <c:pt idx="4">
                  <c:v>GRACIELA DE OBALDÍA ESCALANTE</c:v>
                </c:pt>
                <c:pt idx="5">
                  <c:v>MARÍA GOMEZ RUEDA</c:v>
                </c:pt>
              </c:strCache>
            </c:strRef>
          </c:cat>
          <c:val>
            <c:numRef>
              <c:f>'Inspección y Vigilancia'!$P$7:$P$14</c:f>
              <c:numCache>
                <c:formatCode>General</c:formatCode>
                <c:ptCount val="6"/>
                <c:pt idx="0">
                  <c:v>9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54-43C2-8EB1-5C11C6235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832456"/>
        <c:axId val="234832064"/>
      </c:barChart>
      <c:catAx>
        <c:axId val="234832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MX"/>
          </a:p>
        </c:txPr>
        <c:crossAx val="234832064"/>
        <c:crosses val="autoZero"/>
        <c:auto val="1"/>
        <c:lblAlgn val="ctr"/>
        <c:lblOffset val="100"/>
        <c:tickLblSkip val="1"/>
        <c:noMultiLvlLbl val="0"/>
      </c:catAx>
      <c:valAx>
        <c:axId val="234832064"/>
        <c:scaling>
          <c:orientation val="minMax"/>
          <c:max val="1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34832456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INSPECCIÓN</a:t>
            </a:r>
            <a:r>
              <a:rPr lang="es-MX" sz="1000" baseline="0">
                <a:latin typeface="Century Gothic" pitchFamily="34" charset="0"/>
              </a:rPr>
              <a:t> Y VIGILANCIA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3207295950354425"/>
          <c:y val="5.4467441195399549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'Inspección y Vigilancia'!$A$7:$A$14</c:f>
              <c:strCache>
                <c:ptCount val="6"/>
                <c:pt idx="0">
                  <c:v>JOSÉ ANTONIO DE LA TORRE BRAVO</c:v>
                </c:pt>
                <c:pt idx="1">
                  <c:v>DENISSE DURÁN GUTIÉRREZ</c:v>
                </c:pt>
                <c:pt idx="2">
                  <c:v>IVAN EDUARDO ARGÜELLES SÁNCHEZ</c:v>
                </c:pt>
                <c:pt idx="3">
                  <c:v>MARÍA DEL SOCORRO MADRIGAL GALLEGOS/
SERGIO BARRERA SELPÚLVEDA</c:v>
                </c:pt>
                <c:pt idx="4">
                  <c:v>GRACIELA DE OBALDÍA ESCALANTE</c:v>
                </c:pt>
                <c:pt idx="5">
                  <c:v>MARÍA GOMEZ RUEDA</c:v>
                </c:pt>
              </c:strCache>
            </c:strRef>
          </c:cat>
          <c:val>
            <c:numRef>
              <c:f>'Inspección y Vigilancia'!$Q$7:$Q$14</c:f>
              <c:numCache>
                <c:formatCode>0</c:formatCode>
                <c:ptCount val="6"/>
                <c:pt idx="0">
                  <c:v>100</c:v>
                </c:pt>
                <c:pt idx="1">
                  <c:v>44.444444444444443</c:v>
                </c:pt>
                <c:pt idx="2">
                  <c:v>85.714285714285708</c:v>
                </c:pt>
                <c:pt idx="3">
                  <c:v>100</c:v>
                </c:pt>
                <c:pt idx="4">
                  <c:v>100</c:v>
                </c:pt>
                <c:pt idx="5">
                  <c:v>77.777777777777771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7B-4B8F-8575-A1D91B33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3398556961756303"/>
          <c:y val="0.19280475647019071"/>
          <c:w val="0.36601432412041635"/>
          <c:h val="0.7959436723740283"/>
        </c:manualLayout>
      </c:layout>
      <c:overlay val="0"/>
      <c:txPr>
        <a:bodyPr/>
        <a:lstStyle/>
        <a:p>
          <a:pPr rtl="0"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PORCENTAJE DE ASISTENCIA A LAS SESIONES </a:t>
            </a:r>
          </a:p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COMISIÓN EDILICIA DE INSPECCIÓN Y VIGILANCIA</a:t>
            </a:r>
          </a:p>
        </c:rich>
      </c:tx>
      <c:layout>
        <c:manualLayout>
          <c:xMode val="edge"/>
          <c:yMode val="edge"/>
          <c:x val="0.58751858056871575"/>
          <c:y val="2.44114091547685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'Inspección y Vigilancia'!$D$6:$O$6</c:f>
              <c:strCache>
                <c:ptCount val="12"/>
                <c:pt idx="0">
                  <c:v>19/01/2021</c:v>
                </c:pt>
                <c:pt idx="1">
                  <c:v>25/02/2021</c:v>
                </c:pt>
                <c:pt idx="2">
                  <c:v>16/03/2021</c:v>
                </c:pt>
                <c:pt idx="3">
                  <c:v>22/04/2021</c:v>
                </c:pt>
                <c:pt idx="4">
                  <c:v>21/05/2021</c:v>
                </c:pt>
                <c:pt idx="5">
                  <c:v>22/06/2021</c:v>
                </c:pt>
                <c:pt idx="6">
                  <c:v>22/07/2021</c:v>
                </c:pt>
                <c:pt idx="7">
                  <c:v>19/08/2021</c:v>
                </c:pt>
                <c:pt idx="8">
                  <c:v>14/09/2021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'Inspección y Vigilancia'!$D$16:$O$16</c:f>
              <c:numCache>
                <c:formatCode>0</c:formatCode>
                <c:ptCount val="12"/>
                <c:pt idx="0">
                  <c:v>100</c:v>
                </c:pt>
                <c:pt idx="1">
                  <c:v>83.333333333333343</c:v>
                </c:pt>
                <c:pt idx="2">
                  <c:v>83.333333333333343</c:v>
                </c:pt>
                <c:pt idx="3">
                  <c:v>83.333333333333343</c:v>
                </c:pt>
                <c:pt idx="4">
                  <c:v>100</c:v>
                </c:pt>
                <c:pt idx="5">
                  <c:v>62.5</c:v>
                </c:pt>
                <c:pt idx="6">
                  <c:v>100</c:v>
                </c:pt>
                <c:pt idx="7">
                  <c:v>57.142857142857139</c:v>
                </c:pt>
                <c:pt idx="8">
                  <c:v>75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309C-4302-942B-A5224F43D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2110104"/>
        <c:axId val="242110888"/>
        <c:axId val="0"/>
      </c:bar3DChart>
      <c:catAx>
        <c:axId val="242110104"/>
        <c:scaling>
          <c:orientation val="minMax"/>
        </c:scaling>
        <c:delete val="0"/>
        <c:axPos val="l"/>
        <c:numFmt formatCode="m/d/yyyy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242110888"/>
        <c:crosses val="autoZero"/>
        <c:auto val="0"/>
        <c:lblAlgn val="ctr"/>
        <c:lblOffset val="100"/>
        <c:noMultiLvlLbl val="0"/>
      </c:catAx>
      <c:valAx>
        <c:axId val="242110888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42110104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666750</xdr:colOff>
      <xdr:row>17</xdr:row>
      <xdr:rowOff>28576</xdr:rowOff>
    </xdr:from>
    <xdr:to>
      <xdr:col>14</xdr:col>
      <xdr:colOff>38100</xdr:colOff>
      <xdr:row>46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1054365</xdr:colOff>
      <xdr:row>0</xdr:row>
      <xdr:rowOff>190500</xdr:rowOff>
    </xdr:from>
    <xdr:to>
      <xdr:col>0</xdr:col>
      <xdr:colOff>2057400</xdr:colOff>
      <xdr:row>3</xdr:row>
      <xdr:rowOff>85725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4365" y="190500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78581</xdr:rowOff>
    </xdr:from>
    <xdr:to>
      <xdr:col>5</xdr:col>
      <xdr:colOff>180975</xdr:colOff>
      <xdr:row>46</xdr:row>
      <xdr:rowOff>19049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400049</xdr:colOff>
      <xdr:row>49</xdr:row>
      <xdr:rowOff>76200</xdr:rowOff>
    </xdr:from>
    <xdr:to>
      <xdr:col>8</xdr:col>
      <xdr:colOff>0</xdr:colOff>
      <xdr:row>81</xdr:row>
      <xdr:rowOff>95250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15</xdr:col>
      <xdr:colOff>0</xdr:colOff>
      <xdr:row>0</xdr:row>
      <xdr:rowOff>228600</xdr:rowOff>
    </xdr:from>
    <xdr:to>
      <xdr:col>15</xdr:col>
      <xdr:colOff>1003035</xdr:colOff>
      <xdr:row>3</xdr:row>
      <xdr:rowOff>123825</xdr:rowOff>
    </xdr:to>
    <xdr:pic>
      <xdr:nvPicPr>
        <xdr:cNvPr id="6" name="6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05825" y="228600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6"/>
  <sheetViews>
    <sheetView tabSelected="1" zoomScaleNormal="100" zoomScaleSheetLayoutView="80" workbookViewId="0">
      <selection activeCell="A5" sqref="A5:A6"/>
    </sheetView>
  </sheetViews>
  <sheetFormatPr baseColWidth="10" defaultRowHeight="11.25" x14ac:dyDescent="0.2"/>
  <cols>
    <col min="1" max="1" width="36.5703125" style="1" customWidth="1"/>
    <col min="2" max="2" width="15.7109375" style="1" customWidth="1"/>
    <col min="3" max="15" width="12.7109375" style="1" customWidth="1"/>
    <col min="16" max="17" width="15.7109375" style="1" customWidth="1"/>
    <col min="18" max="16384" width="11.42578125" style="1"/>
  </cols>
  <sheetData>
    <row r="1" spans="1:17" ht="27" customHeight="1" x14ac:dyDescent="0.2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20"/>
    </row>
    <row r="2" spans="1:17" ht="28.5" customHeight="1" x14ac:dyDescent="0.2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3"/>
    </row>
    <row r="3" spans="1:17" ht="29.25" customHeight="1" x14ac:dyDescent="0.2">
      <c r="A3" s="21" t="s">
        <v>20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</row>
    <row r="4" spans="1:17" ht="27" customHeight="1" x14ac:dyDescent="0.2">
      <c r="A4" s="21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/>
    </row>
    <row r="5" spans="1:17" ht="21.75" customHeight="1" x14ac:dyDescent="0.2">
      <c r="A5" s="24" t="s">
        <v>3</v>
      </c>
      <c r="B5" s="24" t="s">
        <v>4</v>
      </c>
      <c r="C5" s="24" t="s">
        <v>5</v>
      </c>
      <c r="D5" s="24" t="s">
        <v>6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ht="56.25" customHeight="1" x14ac:dyDescent="0.2">
      <c r="A6" s="25"/>
      <c r="B6" s="24"/>
      <c r="C6" s="24"/>
      <c r="D6" s="13">
        <v>44215</v>
      </c>
      <c r="E6" s="13">
        <v>44252</v>
      </c>
      <c r="F6" s="13">
        <v>44271</v>
      </c>
      <c r="G6" s="13">
        <v>44308</v>
      </c>
      <c r="H6" s="13">
        <v>44337</v>
      </c>
      <c r="I6" s="13">
        <v>44369</v>
      </c>
      <c r="J6" s="13">
        <v>44399</v>
      </c>
      <c r="K6" s="13">
        <v>44427</v>
      </c>
      <c r="L6" s="13">
        <v>44453</v>
      </c>
      <c r="M6" s="13" t="s">
        <v>21</v>
      </c>
      <c r="N6" s="13" t="s">
        <v>22</v>
      </c>
      <c r="O6" s="13" t="s">
        <v>23</v>
      </c>
      <c r="P6" s="12" t="s">
        <v>7</v>
      </c>
      <c r="Q6" s="12" t="s">
        <v>8</v>
      </c>
    </row>
    <row r="7" spans="1:17" ht="30" customHeight="1" x14ac:dyDescent="0.2">
      <c r="A7" s="2" t="s">
        <v>9</v>
      </c>
      <c r="B7" s="3" t="s">
        <v>10</v>
      </c>
      <c r="C7" s="4" t="s">
        <v>11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4"/>
      <c r="N7" s="4"/>
      <c r="O7" s="4"/>
      <c r="P7" s="6">
        <f>SUM(D7:O7)</f>
        <v>9</v>
      </c>
      <c r="Q7" s="7">
        <f>(P7*100)/($P$7)</f>
        <v>100</v>
      </c>
    </row>
    <row r="8" spans="1:17" ht="30" customHeight="1" x14ac:dyDescent="0.2">
      <c r="A8" s="10" t="s">
        <v>12</v>
      </c>
      <c r="B8" s="3" t="s">
        <v>13</v>
      </c>
      <c r="C8" s="4" t="s">
        <v>14</v>
      </c>
      <c r="D8" s="4">
        <v>1</v>
      </c>
      <c r="E8" s="4">
        <v>0</v>
      </c>
      <c r="F8" s="4">
        <v>0</v>
      </c>
      <c r="G8" s="4">
        <v>0</v>
      </c>
      <c r="H8" s="4">
        <v>1</v>
      </c>
      <c r="I8" s="4">
        <v>1</v>
      </c>
      <c r="J8" s="4">
        <v>1</v>
      </c>
      <c r="K8" s="4">
        <v>0</v>
      </c>
      <c r="L8" s="4">
        <v>0</v>
      </c>
      <c r="M8" s="4"/>
      <c r="N8" s="4"/>
      <c r="O8" s="4"/>
      <c r="P8" s="6">
        <f>SUM(D8:O8)</f>
        <v>4</v>
      </c>
      <c r="Q8" s="7">
        <f t="shared" ref="Q8:Q14" si="0">(P8*100)/($P$7)</f>
        <v>44.444444444444443</v>
      </c>
    </row>
    <row r="9" spans="1:17" ht="30" hidden="1" customHeight="1" x14ac:dyDescent="0.2">
      <c r="A9" s="10" t="s">
        <v>15</v>
      </c>
      <c r="B9" s="3" t="s">
        <v>13</v>
      </c>
      <c r="C9" s="4" t="s">
        <v>14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>
        <v>0</v>
      </c>
      <c r="J9" s="4">
        <v>0</v>
      </c>
      <c r="K9" s="4"/>
      <c r="L9" s="4"/>
      <c r="M9" s="4"/>
      <c r="N9" s="4"/>
      <c r="O9" s="4"/>
      <c r="P9" s="6">
        <f>SUM(D9:O9)</f>
        <v>5</v>
      </c>
      <c r="Q9" s="7">
        <f t="shared" si="0"/>
        <v>55.555555555555557</v>
      </c>
    </row>
    <row r="10" spans="1:17" ht="30" customHeight="1" x14ac:dyDescent="0.2">
      <c r="A10" s="10" t="s">
        <v>25</v>
      </c>
      <c r="B10" s="3" t="s">
        <v>13</v>
      </c>
      <c r="C10" s="4" t="s">
        <v>17</v>
      </c>
      <c r="D10" s="5">
        <v>1</v>
      </c>
      <c r="E10" s="4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0</v>
      </c>
      <c r="L10" s="4">
        <v>0</v>
      </c>
      <c r="M10" s="5"/>
      <c r="N10" s="5"/>
      <c r="O10" s="5"/>
      <c r="P10" s="6">
        <f>SUM(E10:O10)</f>
        <v>6</v>
      </c>
      <c r="Q10" s="7">
        <f>(P10*100)/(7)</f>
        <v>85.714285714285708</v>
      </c>
    </row>
    <row r="11" spans="1:17" ht="30" customHeight="1" x14ac:dyDescent="0.2">
      <c r="A11" s="10" t="s">
        <v>24</v>
      </c>
      <c r="B11" s="3" t="s">
        <v>13</v>
      </c>
      <c r="C11" s="4" t="s">
        <v>17</v>
      </c>
      <c r="D11" s="5">
        <v>1</v>
      </c>
      <c r="E11" s="4">
        <v>1</v>
      </c>
      <c r="F11" s="5">
        <v>1</v>
      </c>
      <c r="G11" s="11">
        <v>1</v>
      </c>
      <c r="H11" s="5">
        <v>1</v>
      </c>
      <c r="I11" s="5">
        <v>0</v>
      </c>
      <c r="J11" s="5">
        <v>1</v>
      </c>
      <c r="K11" s="5">
        <v>1</v>
      </c>
      <c r="L11" s="4">
        <v>0</v>
      </c>
      <c r="M11" s="11"/>
      <c r="N11" s="11"/>
      <c r="O11" s="11"/>
      <c r="P11" s="6">
        <f>SUM(D11:O11)</f>
        <v>7</v>
      </c>
      <c r="Q11" s="7">
        <f>(P11*100)/(7)</f>
        <v>100</v>
      </c>
    </row>
    <row r="12" spans="1:17" ht="30" customHeight="1" x14ac:dyDescent="0.2">
      <c r="A12" s="8" t="s">
        <v>16</v>
      </c>
      <c r="B12" s="3" t="s">
        <v>13</v>
      </c>
      <c r="C12" s="4" t="s">
        <v>17</v>
      </c>
      <c r="D12" s="4">
        <v>1</v>
      </c>
      <c r="E12" s="4">
        <v>1</v>
      </c>
      <c r="F12" s="4">
        <v>1</v>
      </c>
      <c r="G12" s="4">
        <v>1</v>
      </c>
      <c r="H12" s="4">
        <v>1</v>
      </c>
      <c r="I12" s="4">
        <v>1</v>
      </c>
      <c r="J12" s="4">
        <v>1</v>
      </c>
      <c r="K12" s="4">
        <v>1</v>
      </c>
      <c r="L12" s="4">
        <v>1</v>
      </c>
      <c r="M12" s="4"/>
      <c r="N12" s="4"/>
      <c r="O12" s="4"/>
      <c r="P12" s="6">
        <f>SUM(D12:O12)</f>
        <v>9</v>
      </c>
      <c r="Q12" s="7">
        <f t="shared" si="0"/>
        <v>100</v>
      </c>
    </row>
    <row r="13" spans="1:17" ht="30" hidden="1" customHeight="1" x14ac:dyDescent="0.2">
      <c r="A13" s="8" t="s">
        <v>18</v>
      </c>
      <c r="B13" s="3" t="s">
        <v>13</v>
      </c>
      <c r="C13" s="4" t="s">
        <v>17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0</v>
      </c>
      <c r="K13" s="4"/>
      <c r="L13" s="4"/>
      <c r="M13" s="4"/>
      <c r="N13" s="4"/>
      <c r="O13" s="4"/>
      <c r="P13" s="6">
        <f>SUM(D13:O13)</f>
        <v>6</v>
      </c>
      <c r="Q13" s="7">
        <f t="shared" si="0"/>
        <v>66.666666666666671</v>
      </c>
    </row>
    <row r="14" spans="1:17" ht="30" customHeight="1" x14ac:dyDescent="0.2">
      <c r="A14" s="15" t="s">
        <v>27</v>
      </c>
      <c r="B14" s="3" t="s">
        <v>13</v>
      </c>
      <c r="C14" s="4" t="s">
        <v>17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4">
        <v>0</v>
      </c>
      <c r="J14" s="4">
        <v>1</v>
      </c>
      <c r="K14" s="4">
        <v>0</v>
      </c>
      <c r="L14" s="4">
        <v>1</v>
      </c>
      <c r="M14" s="4"/>
      <c r="N14" s="4"/>
      <c r="O14" s="4"/>
      <c r="P14" s="6">
        <f>SUM(D14:O14)</f>
        <v>7</v>
      </c>
      <c r="Q14" s="7">
        <f t="shared" si="0"/>
        <v>77.777777777777771</v>
      </c>
    </row>
    <row r="15" spans="1:17" ht="30" customHeight="1" x14ac:dyDescent="0.2">
      <c r="A15" s="14" t="s">
        <v>26</v>
      </c>
      <c r="B15" s="3" t="s">
        <v>13</v>
      </c>
      <c r="C15" s="4" t="s">
        <v>17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1</v>
      </c>
      <c r="K15" s="4">
        <v>1</v>
      </c>
      <c r="L15" s="4">
        <v>1</v>
      </c>
      <c r="M15" s="4"/>
      <c r="N15" s="4"/>
      <c r="O15" s="4"/>
      <c r="P15" s="6">
        <f>SUM(D15:O15)</f>
        <v>3</v>
      </c>
      <c r="Q15" s="7"/>
    </row>
    <row r="16" spans="1:17" ht="27" customHeight="1" x14ac:dyDescent="0.2">
      <c r="A16" s="16" t="s">
        <v>19</v>
      </c>
      <c r="B16" s="17"/>
      <c r="C16" s="17"/>
      <c r="D16" s="9">
        <f>AVERAGE(D7,D8,D9,D12,D13,D14)*100</f>
        <v>100</v>
      </c>
      <c r="E16" s="9">
        <f t="shared" ref="E16:O16" si="1">AVERAGE(E7,E8,E9,E12,E13,E14)*100</f>
        <v>83.333333333333343</v>
      </c>
      <c r="F16" s="9">
        <f t="shared" si="1"/>
        <v>83.333333333333343</v>
      </c>
      <c r="G16" s="9">
        <f t="shared" si="1"/>
        <v>83.333333333333343</v>
      </c>
      <c r="H16" s="9">
        <f>AVERAGE(H7,H8,H9,H12,H13,H14)*100</f>
        <v>100</v>
      </c>
      <c r="I16" s="9">
        <f>AVERAGE(I7,I8,I9,I10,I11,I12,I13,I14)*100</f>
        <v>62.5</v>
      </c>
      <c r="J16" s="9">
        <f>AVERAGE(J7,J8,J10,J11,J14,J12,J15)*100</f>
        <v>100</v>
      </c>
      <c r="K16" s="9">
        <f>AVERAGE(K7,K8,K10,K11,K12,K14,K15)*100</f>
        <v>57.142857142857139</v>
      </c>
      <c r="L16" s="9">
        <f t="shared" si="1"/>
        <v>75</v>
      </c>
      <c r="M16" s="9" t="e">
        <f t="shared" si="1"/>
        <v>#DIV/0!</v>
      </c>
      <c r="N16" s="9" t="e">
        <f t="shared" si="1"/>
        <v>#DIV/0!</v>
      </c>
      <c r="O16" s="9" t="e">
        <f t="shared" si="1"/>
        <v>#DIV/0!</v>
      </c>
      <c r="P16" s="9"/>
      <c r="Q16" s="7"/>
    </row>
  </sheetData>
  <mergeCells count="9">
    <mergeCell ref="A16:C16"/>
    <mergeCell ref="A1:Q1"/>
    <mergeCell ref="A2:Q2"/>
    <mergeCell ref="A3:Q3"/>
    <mergeCell ref="A4:Q4"/>
    <mergeCell ref="A5:A6"/>
    <mergeCell ref="B5:B6"/>
    <mergeCell ref="C5:C6"/>
    <mergeCell ref="D5:Q5"/>
  </mergeCells>
  <pageMargins left="0.7" right="0.7" top="0.75" bottom="0.75" header="0.3" footer="0.3"/>
  <pageSetup paperSize="5" scale="45" orientation="landscape" r:id="rId1"/>
  <colBreaks count="1" manualBreakCount="1">
    <brk id="18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Inspección y Vigilancia</vt:lpstr>
      <vt:lpstr>'Inspección y Vigilancia'!Área_de_impresión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2019-02-15T23:34:31Z</dcterms:created>
  <dcterms:modified xsi:type="dcterms:W3CDTF">2021-09-15T18:40:08Z</dcterms:modified>
</cp:coreProperties>
</file>