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AGOSTO -ESTADISTICA\"/>
    </mc:Choice>
  </mc:AlternateContent>
  <bookViews>
    <workbookView showHorizontalScroll="0" showVerticalScroll="0" xWindow="0" yWindow="0" windowWidth="20490" windowHeight="7755"/>
  </bookViews>
  <sheets>
    <sheet name="Estadística Agosto 2021" sheetId="1" r:id="rId1"/>
  </sheets>
  <externalReferences>
    <externalReference r:id="rId2"/>
  </externalReferences>
  <definedNames>
    <definedName name="_xlnm.Print_Area" localSheetId="0">'Estadística Agosto 2021'!$A$1:$Q$352</definedName>
  </definedNames>
  <calcPr calcId="152511"/>
</workbook>
</file>

<file path=xl/calcChain.xml><?xml version="1.0" encoding="utf-8"?>
<calcChain xmlns="http://schemas.openxmlformats.org/spreadsheetml/2006/main">
  <c r="I218" i="1" l="1"/>
  <c r="J138" i="1" l="1"/>
  <c r="I103" i="1" l="1"/>
  <c r="J97" i="1" s="1"/>
  <c r="J60" i="1"/>
  <c r="M57" i="1" s="1"/>
  <c r="J133" i="1"/>
  <c r="F21" i="1"/>
  <c r="E22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<sst xmlns="http://schemas.openxmlformats.org/spreadsheetml/2006/main" count="138" uniqueCount="98">
  <si>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</si>
  <si>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</si>
  <si>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</si>
  <si>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</si>
  <si>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</si>
  <si>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</si>
  <si>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</si>
  <si>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</si>
  <si>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</si>
  <si>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</si>
  <si>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</si>
  <si>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</si>
  <si>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</si>
  <si>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</si>
  <si>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</si>
  <si>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</si>
  <si>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</si>
  <si>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</si>
  <si>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</si>
  <si>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</si>
  <si>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</si>
  <si>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</si>
  <si>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</si>
  <si>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</si>
  <si>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</si>
  <si>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</si>
  <si>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</si>
  <si>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</si>
  <si>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</si>
  <si>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</si>
  <si>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</si>
  <si>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</si>
  <si>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</si>
  <si>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</si>
  <si>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</si>
  <si>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</si>
  <si>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</si>
  <si>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</si>
  <si>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</si>
  <si>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</si>
  <si>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</si>
  <si>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</si>
  <si>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</si>
  <si>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</si>
  <si>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</si>
  <si>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</si>
  <si>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</si>
  <si>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</si>
  <si>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</si>
  <si>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</si>
  <si>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</si>
  <si>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</si>
  <si>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</si>
  <si>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</si>
  <si>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</si>
  <si>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</si>
  <si>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</si>
  <si>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</si>
  <si>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</si>
  <si>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</si>
  <si>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</si>
  <si>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</si>
  <si>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</si>
  <si>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</si>
  <si>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</si>
  <si>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</si>
  <si>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</si>
  <si>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</si>
  <si>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</si>
  <si>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</si>
  <si>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</si>
  <si>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</si>
  <si>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</si>
  <si>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</si>
  <si>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>Dir. De Delegaciones y Agencias Municipales</t>
  </si>
  <si>
    <t xml:space="preserve"> Dir. Desarrollo Agropecuario</t>
  </si>
  <si>
    <t>Dir. Desarrollo Economico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</si>
  <si>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</si>
  <si>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</si>
  <si>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</si>
  <si>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</si>
  <si>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</si>
  <si>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</si>
  <si>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</si>
  <si>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</si>
  <si>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</si>
  <si>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</si>
  <si>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</si>
  <si>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</si>
  <si>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</si>
  <si>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</si>
  <si>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</si>
  <si>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</si>
  <si>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AGOSTO 2021</t>
  </si>
  <si>
    <t>NO SE HA EMITIDO RESPUESTA</t>
  </si>
  <si>
    <t>Coordinación de Desarrollo Económico y Combate a la Desigualdad</t>
  </si>
  <si>
    <t>Instituto de las Juventudes</t>
  </si>
  <si>
    <t xml:space="preserve">Actas, Acuerdo y Seguimientos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</si>
</sst>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19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9" fontId="3" fillId="7" borderId="17" xfId="1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/>
    </xf>
    <xf numFmtId="0" fontId="4" fillId="7" borderId="4" xfId="2" applyFont="1" applyFill="1" applyBorder="1" applyAlignment="1"/>
    <xf numFmtId="0" fontId="4" fillId="7" borderId="5" xfId="2" applyFont="1" applyFill="1" applyBorder="1" applyAlignment="1"/>
    <xf numFmtId="0" fontId="4" fillId="7" borderId="6" xfId="2" applyFont="1" applyFill="1" applyBorder="1" applyAlignment="1"/>
    <xf numFmtId="9" fontId="3" fillId="7" borderId="19" xfId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/>
    </xf>
    <xf numFmtId="9" fontId="3" fillId="7" borderId="17" xfId="1" applyFont="1" applyFill="1" applyBorder="1" applyAlignment="1">
      <alignment vertical="center" wrapText="1"/>
    </xf>
    <xf numFmtId="9" fontId="3" fillId="7" borderId="11" xfId="1" applyFont="1" applyFill="1" applyBorder="1" applyAlignment="1">
      <alignment vertical="center" wrapText="1"/>
    </xf>
    <xf numFmtId="9" fontId="3" fillId="7" borderId="10" xfId="1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9" fontId="3" fillId="7" borderId="19" xfId="0" applyNumberFormat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9" fontId="3" fillId="7" borderId="19" xfId="1" applyFont="1" applyFill="1" applyBorder="1" applyAlignment="1">
      <alignment horizontal="center" vertical="center"/>
    </xf>
    <xf numFmtId="9" fontId="3" fillId="7" borderId="9" xfId="1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vertical="center" wrapText="1"/>
    </xf>
    <xf numFmtId="0" fontId="4" fillId="7" borderId="21" xfId="2" applyFont="1" applyFill="1" applyBorder="1" applyAlignment="1">
      <alignment vertical="center" wrapText="1"/>
    </xf>
    <xf numFmtId="0" fontId="4" fillId="7" borderId="27" xfId="2" applyFont="1" applyFill="1" applyBorder="1" applyAlignment="1">
      <alignment horizontal="left" vertical="center" wrapText="1"/>
    </xf>
    <xf numFmtId="0" fontId="4" fillId="7" borderId="29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7" borderId="28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53298512"/>
        <c:axId val="402265632"/>
        <c:axId val="0"/>
      </c:bar3DChart>
      <c:catAx>
        <c:axId val="25329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402265632"/>
        <c:crosses val="autoZero"/>
        <c:auto val="1"/>
        <c:lblAlgn val="ctr"/>
        <c:lblOffset val="100"/>
        <c:noMultiLvlLbl val="0"/>
      </c:catAx>
      <c:valAx>
        <c:axId val="402265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329851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2021'!$F$97:$F$101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2021'!$G$97:$G$101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2021'!$H$97:$H$101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2021'!$E$97:$E$101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2021'!$I$97:$I$101</c:f>
              <c:numCache>
                <c:formatCode>General</c:formatCode>
                <c:ptCount val="5"/>
                <c:pt idx="0">
                  <c:v>247</c:v>
                </c:pt>
                <c:pt idx="1">
                  <c:v>677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2021'!$E$97:$E$101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Agosto 2021'!$J$97:$J$101</c:f>
              <c:numCache>
                <c:formatCode>0%</c:formatCode>
                <c:ptCount val="5"/>
                <c:pt idx="0">
                  <c:v>0.2638888888888889</c:v>
                </c:pt>
                <c:pt idx="1">
                  <c:v>0.72329059829059827</c:v>
                </c:pt>
                <c:pt idx="2">
                  <c:v>0</c:v>
                </c:pt>
                <c:pt idx="3">
                  <c:v>0</c:v>
                </c:pt>
                <c:pt idx="4">
                  <c:v>1.282051282051282E-2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3296944"/>
        <c:axId val="253297728"/>
        <c:axId val="0"/>
      </c:bar3DChart>
      <c:catAx>
        <c:axId val="2532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297728"/>
        <c:crosses val="autoZero"/>
        <c:auto val="1"/>
        <c:lblAlgn val="ctr"/>
        <c:lblOffset val="100"/>
        <c:noMultiLvlLbl val="0"/>
      </c:catAx>
      <c:valAx>
        <c:axId val="25329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29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Agosto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2021'!$F$154:$F$157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Agosto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2021'!$H$154:$H$157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Agosto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2021'!$G$154:$G$157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2021'!$I$154:$I$157</c:f>
              <c:numCache>
                <c:formatCode>General</c:formatCode>
                <c:ptCount val="4"/>
                <c:pt idx="0">
                  <c:v>727</c:v>
                </c:pt>
                <c:pt idx="1">
                  <c:v>193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2021'!$E$154:$E$157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Agosto 2021'!$J$154:$J$157</c:f>
              <c:numCache>
                <c:formatCode>0%</c:formatCode>
                <c:ptCount val="4"/>
                <c:pt idx="0">
                  <c:v>0.77670940170940173</c:v>
                </c:pt>
                <c:pt idx="1">
                  <c:v>0.20619658119658119</c:v>
                </c:pt>
                <c:pt idx="2">
                  <c:v>1.4957264957264958E-2</c:v>
                </c:pt>
                <c:pt idx="3">
                  <c:v>2.136752136752137E-3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3298120"/>
        <c:axId val="402267200"/>
        <c:axId val="0"/>
      </c:bar3DChart>
      <c:catAx>
        <c:axId val="25329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67200"/>
        <c:crosses val="autoZero"/>
        <c:auto val="1"/>
        <c:lblAlgn val="ctr"/>
        <c:lblOffset val="100"/>
        <c:noMultiLvlLbl val="0"/>
      </c:catAx>
      <c:valAx>
        <c:axId val="4022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29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2021'!$E$213:$E$217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2021'!$F$213:$F$217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2021'!$E$213:$E$217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2021'!$G$213:$G$217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2021'!$E$213:$E$217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2021'!$H$213:$H$217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2021'!$I$213:$I$217</c:f>
              <c:numCache>
                <c:formatCode>General</c:formatCode>
                <c:ptCount val="5"/>
                <c:pt idx="0">
                  <c:v>780</c:v>
                </c:pt>
                <c:pt idx="1">
                  <c:v>152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Agosto 2021'!$E$213:$E$217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Agosto 2021'!$J$213:$J$217</c:f>
              <c:numCache>
                <c:formatCode>0%</c:formatCode>
                <c:ptCount val="5"/>
                <c:pt idx="0">
                  <c:v>0.83333333333333337</c:v>
                </c:pt>
                <c:pt idx="1">
                  <c:v>0.1623931623931624</c:v>
                </c:pt>
                <c:pt idx="2">
                  <c:v>4.2735042735042739E-3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402267984"/>
        <c:axId val="402268376"/>
        <c:axId val="0"/>
      </c:bar3DChart>
      <c:catAx>
        <c:axId val="40226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68376"/>
        <c:crosses val="autoZero"/>
        <c:auto val="1"/>
        <c:lblAlgn val="ctr"/>
        <c:lblOffset val="100"/>
        <c:noMultiLvlLbl val="0"/>
      </c:catAx>
      <c:valAx>
        <c:axId val="402268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40226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Agosto 2021'!$C$20:$E$20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Agosto 2021'!$C$21:$E$21</c:f>
              <c:numCache>
                <c:formatCode>General</c:formatCode>
                <c:ptCount val="3"/>
                <c:pt idx="0">
                  <c:v>684</c:v>
                </c:pt>
                <c:pt idx="1">
                  <c:v>12</c:v>
                </c:pt>
                <c:pt idx="2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Agosto 2021'!$C$22:$E$22</c:f>
              <c:numCache>
                <c:formatCode>0%</c:formatCode>
                <c:ptCount val="3"/>
                <c:pt idx="0">
                  <c:v>0.73076923076923073</c:v>
                </c:pt>
                <c:pt idx="1">
                  <c:v>1.282051282051282E-2</c:v>
                </c:pt>
                <c:pt idx="2">
                  <c:v>0.25641025641025639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2269160"/>
        <c:axId val="402269552"/>
        <c:axId val="0"/>
      </c:bar3DChart>
      <c:catAx>
        <c:axId val="402269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69552"/>
        <c:crosses val="autoZero"/>
        <c:auto val="1"/>
        <c:lblAlgn val="ctr"/>
        <c:lblOffset val="100"/>
        <c:noMultiLvlLbl val="0"/>
      </c:catAx>
      <c:valAx>
        <c:axId val="40226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691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Agosto 2021'!$H$19:$O$19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Agosto 2021'!$H$20:$K$20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Agosto 2021'!$H$21:$K$21</c:f>
              <c:numCache>
                <c:formatCode>General</c:formatCode>
                <c:ptCount val="4"/>
                <c:pt idx="0">
                  <c:v>533</c:v>
                </c:pt>
                <c:pt idx="1">
                  <c:v>311</c:v>
                </c:pt>
                <c:pt idx="2">
                  <c:v>39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Agosto 2021'!$H$22:$K$22</c:f>
              <c:numCache>
                <c:formatCode>0%</c:formatCode>
                <c:ptCount val="4"/>
                <c:pt idx="0">
                  <c:v>0.56944444444444442</c:v>
                </c:pt>
                <c:pt idx="1">
                  <c:v>0.33226495726495725</c:v>
                </c:pt>
                <c:pt idx="2">
                  <c:v>4.1666666666666664E-2</c:v>
                </c:pt>
                <c:pt idx="3">
                  <c:v>5.6623931623931624E-2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02270336"/>
        <c:axId val="402270728"/>
        <c:axId val="0"/>
      </c:bar3DChart>
      <c:catAx>
        <c:axId val="4022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70728"/>
        <c:crosses val="autoZero"/>
        <c:auto val="1"/>
        <c:lblAlgn val="ctr"/>
        <c:lblOffset val="100"/>
        <c:noMultiLvlLbl val="0"/>
      </c:catAx>
      <c:valAx>
        <c:axId val="40227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7033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Agosto 2021'!$F$183:$F$186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Agosto 2021'!$G$183:$G$186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Agosto 2021'!$H$183:$H$186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Agosto 2021'!$I$183:$I$186</c:f>
              <c:numCache>
                <c:formatCode>General</c:formatCode>
                <c:ptCount val="4"/>
                <c:pt idx="0">
                  <c:v>869</c:v>
                </c:pt>
                <c:pt idx="1">
                  <c:v>41</c:v>
                </c:pt>
                <c:pt idx="2">
                  <c:v>11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Agosto 2021'!$E$183:$E$186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Agosto 2021'!$J$183:$J$186</c:f>
              <c:numCache>
                <c:formatCode>0%</c:formatCode>
                <c:ptCount val="4"/>
                <c:pt idx="0">
                  <c:v>0.92841880341880345</c:v>
                </c:pt>
                <c:pt idx="1">
                  <c:v>4.38034188034188E-2</c:v>
                </c:pt>
                <c:pt idx="2">
                  <c:v>1.1752136752136752E-2</c:v>
                </c:pt>
                <c:pt idx="3">
                  <c:v>1.6025641025641024E-2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02271512"/>
        <c:axId val="402271904"/>
        <c:axId val="0"/>
      </c:bar3DChart>
      <c:catAx>
        <c:axId val="402271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271904"/>
        <c:crosses val="autoZero"/>
        <c:auto val="1"/>
        <c:lblAlgn val="ctr"/>
        <c:lblOffset val="100"/>
        <c:noMultiLvlLbl val="0"/>
      </c:catAx>
      <c:valAx>
        <c:axId val="402271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0227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las Juventudes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Actas,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Agosto 2021'!$F$246:$F$307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Agosto 2021'!$E$246:$E$307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las Juventudes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Actas,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Agosto 2021'!$G$246:$G$307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36</c:v>
                </c:pt>
                <c:pt idx="9">
                  <c:v>12</c:v>
                </c:pt>
                <c:pt idx="10">
                  <c:v>22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11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104</c:v>
                </c:pt>
                <c:pt idx="34">
                  <c:v>32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521</c:v>
                </c:pt>
                <c:pt idx="39">
                  <c:v>125</c:v>
                </c:pt>
                <c:pt idx="40">
                  <c:v>112</c:v>
                </c:pt>
                <c:pt idx="41">
                  <c:v>19</c:v>
                </c:pt>
                <c:pt idx="42">
                  <c:v>9</c:v>
                </c:pt>
                <c:pt idx="43">
                  <c:v>22</c:v>
                </c:pt>
                <c:pt idx="44">
                  <c:v>0</c:v>
                </c:pt>
                <c:pt idx="45">
                  <c:v>2</c:v>
                </c:pt>
                <c:pt idx="46">
                  <c:v>18</c:v>
                </c:pt>
                <c:pt idx="47">
                  <c:v>3</c:v>
                </c:pt>
                <c:pt idx="48">
                  <c:v>67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60</c:v>
                </c:pt>
                <c:pt idx="58">
                  <c:v>188</c:v>
                </c:pt>
                <c:pt idx="59">
                  <c:v>23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02272688"/>
        <c:axId val="402273080"/>
        <c:axId val="0"/>
      </c:bar3DChart>
      <c:catAx>
        <c:axId val="4022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402273080"/>
        <c:crosses val="autoZero"/>
        <c:auto val="1"/>
        <c:lblAlgn val="ctr"/>
        <c:lblOffset val="100"/>
        <c:noMultiLvlLbl val="0"/>
      </c:catAx>
      <c:valAx>
        <c:axId val="402273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0227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Agosto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Agosto 2021'!$F$43:$F$59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Agosto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Agosto 2021'!$G$43:$G$59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Agosto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Agosto 2021'!$H$43:$H$59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Agosto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Agosto 2021'!$I$43:$I$59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Agosto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Agosto 2021'!$J$43:$J$59</c:f>
              <c:numCache>
                <c:formatCode>General</c:formatCode>
                <c:ptCount val="17"/>
                <c:pt idx="0">
                  <c:v>15</c:v>
                </c:pt>
                <c:pt idx="1">
                  <c:v>0</c:v>
                </c:pt>
                <c:pt idx="2">
                  <c:v>13</c:v>
                </c:pt>
                <c:pt idx="3">
                  <c:v>96</c:v>
                </c:pt>
                <c:pt idx="4">
                  <c:v>0</c:v>
                </c:pt>
                <c:pt idx="5">
                  <c:v>606</c:v>
                </c:pt>
                <c:pt idx="6">
                  <c:v>121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48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Agosto 2021'!$E$43:$E$59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Agosto 2021'!$K$43:$K$59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2273864"/>
        <c:axId val="402274256"/>
        <c:axId val="0"/>
      </c:bar3DChart>
      <c:catAx>
        <c:axId val="40227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02274256"/>
        <c:crosses val="autoZero"/>
        <c:auto val="1"/>
        <c:lblAlgn val="ctr"/>
        <c:lblOffset val="100"/>
        <c:noMultiLvlLbl val="0"/>
      </c:catAx>
      <c:valAx>
        <c:axId val="40227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0227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3" zoomScaleNormal="73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34" t="s">
        <v>0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1"/>
      <c r="Q13" s="4"/>
    </row>
    <row r="14" spans="1:17" ht="43.5" customHeight="1" thickBot="1" x14ac:dyDescent="0.3">
      <c r="A14" s="4"/>
      <c r="B14" s="136" t="s">
        <v>93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53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7" t="s">
        <v>1</v>
      </c>
      <c r="D19" s="108"/>
      <c r="E19" s="108"/>
      <c r="F19" s="109"/>
      <c r="G19" s="54"/>
      <c r="H19" s="107" t="s">
        <v>2</v>
      </c>
      <c r="I19" s="108"/>
      <c r="J19" s="108"/>
      <c r="K19" s="108"/>
      <c r="L19" s="109"/>
      <c r="M19" s="54"/>
      <c r="N19" s="54"/>
      <c r="O19" s="54"/>
      <c r="P19" s="5"/>
      <c r="Q19" s="4"/>
      <c r="R19" s="2"/>
    </row>
    <row r="20" spans="1:18" s="3" customFormat="1" ht="16.5" thickBot="1" x14ac:dyDescent="0.3">
      <c r="A20" s="12"/>
      <c r="B20" s="13"/>
      <c r="C20" s="150" t="s">
        <v>3</v>
      </c>
      <c r="D20" s="151" t="s">
        <v>4</v>
      </c>
      <c r="E20" s="152" t="s">
        <v>5</v>
      </c>
      <c r="F20" s="150" t="s">
        <v>6</v>
      </c>
      <c r="G20" s="13"/>
      <c r="H20" s="152" t="s">
        <v>7</v>
      </c>
      <c r="I20" s="152" t="s">
        <v>8</v>
      </c>
      <c r="J20" s="150" t="s">
        <v>9</v>
      </c>
      <c r="K20" s="152" t="s">
        <v>10</v>
      </c>
      <c r="L20" s="150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684</v>
      </c>
      <c r="D21" s="14">
        <v>12</v>
      </c>
      <c r="E21" s="14">
        <v>240</v>
      </c>
      <c r="F21" s="8">
        <f>SUM(C21:E21)</f>
        <v>936</v>
      </c>
      <c r="G21" s="5"/>
      <c r="H21" s="8">
        <v>533</v>
      </c>
      <c r="I21" s="8">
        <v>311</v>
      </c>
      <c r="J21" s="8">
        <v>39</v>
      </c>
      <c r="K21" s="8">
        <v>53</v>
      </c>
      <c r="L21" s="8">
        <f>SUM(H21:K21)</f>
        <v>936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0.73076923076923073</v>
      </c>
      <c r="D22" s="17">
        <f>+D21/F21</f>
        <v>1.282051282051282E-2</v>
      </c>
      <c r="E22" s="18">
        <f>+E21/F21</f>
        <v>0.25641025641025639</v>
      </c>
      <c r="F22" s="55">
        <f>SUM(C22:E22)</f>
        <v>0.99999999999999989</v>
      </c>
      <c r="G22" s="5"/>
      <c r="H22" s="16">
        <f>+H21/L21</f>
        <v>0.56944444444444442</v>
      </c>
      <c r="I22" s="16">
        <f>+I21/L21</f>
        <v>0.33226495726495725</v>
      </c>
      <c r="J22" s="16">
        <f>J21/L21</f>
        <v>4.1666666666666664E-2</v>
      </c>
      <c r="K22" s="16">
        <f>+K21/L21</f>
        <v>5.6623931623931624E-2</v>
      </c>
      <c r="L22" s="55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6.5" thickBot="1" x14ac:dyDescent="0.3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07" t="s">
        <v>11</v>
      </c>
      <c r="E42" s="108"/>
      <c r="F42" s="108"/>
      <c r="G42" s="108"/>
      <c r="H42" s="108"/>
      <c r="I42" s="108"/>
      <c r="J42" s="108"/>
      <c r="K42" s="108"/>
      <c r="L42" s="108"/>
      <c r="M42" s="109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70">
        <v>1</v>
      </c>
      <c r="E43" s="71" t="str">
        <f>+'[1]ACUM-MAYO'!A61</f>
        <v>SE TIENE POR NO PRESENTADA ( NO CUMPLIÓ PREVENCIÓN)</v>
      </c>
      <c r="F43" s="72"/>
      <c r="G43" s="72"/>
      <c r="H43" s="72"/>
      <c r="I43" s="73"/>
      <c r="J43" s="113">
        <v>15</v>
      </c>
      <c r="K43" s="114"/>
      <c r="L43" s="115"/>
      <c r="M43" s="74">
        <f>+$J43/$J60</f>
        <v>1.6025641025641024E-2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38">
        <v>0</v>
      </c>
      <c r="K44" s="139"/>
      <c r="L44" s="140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38">
        <v>13</v>
      </c>
      <c r="K45" s="139"/>
      <c r="L45" s="140"/>
      <c r="M45" s="16">
        <f>+$J45/$J60</f>
        <v>1.3888888888888888E-2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38">
        <v>96</v>
      </c>
      <c r="K46" s="139"/>
      <c r="L46" s="140"/>
      <c r="M46" s="16">
        <f>+$J46/$J60</f>
        <v>0.10256410256410256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38">
        <v>0</v>
      </c>
      <c r="K47" s="139"/>
      <c r="L47" s="140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38">
        <v>606</v>
      </c>
      <c r="K48" s="139"/>
      <c r="L48" s="140"/>
      <c r="M48" s="16">
        <f>+$J48/J60</f>
        <v>0.64743589743589747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38">
        <v>121</v>
      </c>
      <c r="K49" s="139"/>
      <c r="L49" s="140"/>
      <c r="M49" s="16">
        <f>+$J49/J60</f>
        <v>0.12927350427350429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38">
        <v>0</v>
      </c>
      <c r="K50" s="139"/>
      <c r="L50" s="140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38">
        <v>25</v>
      </c>
      <c r="K51" s="139"/>
      <c r="L51" s="140"/>
      <c r="M51" s="16">
        <f>+$J51/J60</f>
        <v>2.6709401709401708E-2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38">
        <v>0</v>
      </c>
      <c r="K52" s="139"/>
      <c r="L52" s="140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38">
        <v>48</v>
      </c>
      <c r="K53" s="139"/>
      <c r="L53" s="140"/>
      <c r="M53" s="16">
        <f>+$J53/J60</f>
        <v>5.128205128205128E-2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38">
        <v>6</v>
      </c>
      <c r="K54" s="139"/>
      <c r="L54" s="140"/>
      <c r="M54" s="16">
        <f>+$J54/J60</f>
        <v>6.41025641025641E-3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38">
        <v>2</v>
      </c>
      <c r="K55" s="139"/>
      <c r="L55" s="140"/>
      <c r="M55" s="16">
        <f>+$J55/J60</f>
        <v>2.136752136752137E-3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38">
        <v>0</v>
      </c>
      <c r="K56" s="139"/>
      <c r="L56" s="140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38">
        <v>4</v>
      </c>
      <c r="K57" s="139"/>
      <c r="L57" s="140"/>
      <c r="M57" s="16">
        <f>+$J57/J60</f>
        <v>4.2735042735042739E-3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38">
        <v>0</v>
      </c>
      <c r="K58" s="139"/>
      <c r="L58" s="140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63">
        <v>17</v>
      </c>
      <c r="E59" s="64" t="s">
        <v>85</v>
      </c>
      <c r="F59" s="27"/>
      <c r="G59" s="27"/>
      <c r="H59" s="27"/>
      <c r="I59" s="27"/>
      <c r="J59" s="141">
        <v>0</v>
      </c>
      <c r="K59" s="142"/>
      <c r="L59" s="143"/>
      <c r="M59" s="65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13">
        <f>SUM(J43:L59)</f>
        <v>936</v>
      </c>
      <c r="K60" s="114"/>
      <c r="L60" s="115"/>
      <c r="M60" s="62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68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16" t="s">
        <v>12</v>
      </c>
      <c r="E96" s="117"/>
      <c r="F96" s="117"/>
      <c r="G96" s="117"/>
      <c r="H96" s="117"/>
      <c r="I96" s="117"/>
      <c r="J96" s="118"/>
      <c r="K96" s="56"/>
      <c r="L96" s="56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67</v>
      </c>
      <c r="F97" s="27"/>
      <c r="G97" s="28"/>
      <c r="H97" s="28"/>
      <c r="I97" s="8">
        <v>247</v>
      </c>
      <c r="J97" s="29">
        <f>+I97/I103</f>
        <v>0.2638888888888889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68</v>
      </c>
      <c r="F98" s="32"/>
      <c r="G98" s="28"/>
      <c r="H98" s="28"/>
      <c r="I98" s="33">
        <v>677</v>
      </c>
      <c r="J98" s="29">
        <f>I98/I103</f>
        <v>0.72329059829059827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69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70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71</v>
      </c>
      <c r="F101" s="32"/>
      <c r="G101" s="28"/>
      <c r="H101" s="28"/>
      <c r="I101" s="8">
        <v>12</v>
      </c>
      <c r="J101" s="36">
        <f>+I101/I103</f>
        <v>1.282051282051282E-2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75" t="s">
        <v>6</v>
      </c>
      <c r="I103" s="8">
        <f>SUM(I97:I102)</f>
        <v>936</v>
      </c>
      <c r="J103" s="57">
        <f>SUM(J97:J102)</f>
        <v>1</v>
      </c>
      <c r="K103" s="58"/>
      <c r="L103" s="58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9"/>
      <c r="E106" s="119"/>
      <c r="F106" s="119"/>
      <c r="G106" s="119"/>
      <c r="H106" s="119"/>
      <c r="I106" s="119"/>
      <c r="J106" s="119"/>
      <c r="K106" s="56"/>
      <c r="L106" s="56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7" t="s">
        <v>14</v>
      </c>
      <c r="F131" s="108"/>
      <c r="G131" s="108"/>
      <c r="H131" s="108"/>
      <c r="I131" s="108"/>
      <c r="J131" s="109"/>
      <c r="K131" s="56"/>
      <c r="L131" s="56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01" t="s">
        <v>15</v>
      </c>
      <c r="F132" s="102"/>
      <c r="G132" s="102"/>
      <c r="H132" s="102"/>
      <c r="I132" s="103"/>
      <c r="J132" s="37">
        <v>1465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6" t="s">
        <v>6</v>
      </c>
      <c r="J133" s="8">
        <f>SUM(J132)</f>
        <v>1465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7" t="s">
        <v>16</v>
      </c>
      <c r="F136" s="108"/>
      <c r="G136" s="108"/>
      <c r="H136" s="108"/>
      <c r="I136" s="108"/>
      <c r="J136" s="109"/>
      <c r="K136" s="56"/>
      <c r="L136" s="56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01" t="s">
        <v>17</v>
      </c>
      <c r="F137" s="102"/>
      <c r="G137" s="102"/>
      <c r="H137" s="102"/>
      <c r="I137" s="103"/>
      <c r="J137" s="39">
        <v>1262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6" t="s">
        <v>6</v>
      </c>
      <c r="J138" s="8">
        <f>J137</f>
        <v>1262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04" t="s">
        <v>18</v>
      </c>
      <c r="F141" s="105"/>
      <c r="G141" s="105"/>
      <c r="H141" s="105"/>
      <c r="I141" s="105"/>
      <c r="J141" s="106"/>
      <c r="K141" s="59"/>
      <c r="L141" s="59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01" t="s">
        <v>19</v>
      </c>
      <c r="F142" s="102"/>
      <c r="G142" s="102"/>
      <c r="H142" s="102"/>
      <c r="I142" s="103"/>
      <c r="J142" s="39">
        <v>2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6" t="s">
        <v>6</v>
      </c>
      <c r="J143" s="8">
        <f>SUM(J142)</f>
        <v>2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04" t="s">
        <v>20</v>
      </c>
      <c r="F146" s="105"/>
      <c r="G146" s="105"/>
      <c r="H146" s="105"/>
      <c r="I146" s="105"/>
      <c r="J146" s="106"/>
      <c r="K146" s="59"/>
      <c r="L146" s="59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01" t="s">
        <v>20</v>
      </c>
      <c r="F147" s="102"/>
      <c r="G147" s="102"/>
      <c r="H147" s="102"/>
      <c r="I147" s="103"/>
      <c r="J147" s="39">
        <v>14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6" t="s">
        <v>6</v>
      </c>
      <c r="J148" s="8">
        <f>SUM(J147)</f>
        <v>14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7" t="s">
        <v>21</v>
      </c>
      <c r="E153" s="108"/>
      <c r="F153" s="108"/>
      <c r="G153" s="108"/>
      <c r="H153" s="108"/>
      <c r="I153" s="108"/>
      <c r="J153" s="109"/>
      <c r="K153" s="56"/>
      <c r="L153" s="56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10" t="str">
        <f>+'[1]ACUM-MAYO'!A162</f>
        <v>ORDINARIA</v>
      </c>
      <c r="F154" s="111"/>
      <c r="G154" s="111"/>
      <c r="H154" s="112"/>
      <c r="I154" s="33">
        <v>727</v>
      </c>
      <c r="J154" s="42">
        <f>I154/I159</f>
        <v>0.77670940170940173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10" t="str">
        <f>+'[1]ACUM-MAYO'!A163</f>
        <v>FUNDAMENTAL</v>
      </c>
      <c r="F155" s="111"/>
      <c r="G155" s="111"/>
      <c r="H155" s="112"/>
      <c r="I155" s="33">
        <v>193</v>
      </c>
      <c r="J155" s="44">
        <f>I155/I159</f>
        <v>0.20619658119658119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10" t="str">
        <f>+'[1]ACUM-MAYO'!A165</f>
        <v>RESERVADA</v>
      </c>
      <c r="F156" s="111"/>
      <c r="G156" s="111"/>
      <c r="H156" s="112"/>
      <c r="I156" s="33">
        <v>14</v>
      </c>
      <c r="J156" s="44">
        <f>I156/I159</f>
        <v>1.4957264957264958E-2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10" t="s">
        <v>77</v>
      </c>
      <c r="F157" s="111"/>
      <c r="G157" s="111"/>
      <c r="H157" s="112"/>
      <c r="I157" s="33">
        <v>2</v>
      </c>
      <c r="J157" s="46">
        <f>I157/I159</f>
        <v>2.136752136752137E-3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6" t="s">
        <v>6</v>
      </c>
      <c r="I159" s="8">
        <f>SUM(I154:I158)</f>
        <v>936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7" t="s">
        <v>22</v>
      </c>
      <c r="E182" s="108"/>
      <c r="F182" s="108"/>
      <c r="G182" s="108"/>
      <c r="H182" s="108"/>
      <c r="I182" s="108"/>
      <c r="J182" s="109"/>
      <c r="K182" s="56"/>
      <c r="L182" s="56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77">
        <v>1</v>
      </c>
      <c r="E183" s="144" t="str">
        <f>+'[1]ACUM-MAYO'!A173</f>
        <v>ECONOMICA ADMINISTRATIVA</v>
      </c>
      <c r="F183" s="145"/>
      <c r="G183" s="145"/>
      <c r="H183" s="146"/>
      <c r="I183" s="78">
        <v>869</v>
      </c>
      <c r="J183" s="79">
        <f>I183/I188</f>
        <v>0.92841880341880345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77">
        <v>2</v>
      </c>
      <c r="E184" s="144" t="str">
        <f>+'[1]ACUM-MAYO'!A174</f>
        <v>TRAMITE</v>
      </c>
      <c r="F184" s="145"/>
      <c r="G184" s="145"/>
      <c r="H184" s="146"/>
      <c r="I184" s="78">
        <v>41</v>
      </c>
      <c r="J184" s="80">
        <f>I184/I188</f>
        <v>4.38034188034188E-2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77">
        <v>3</v>
      </c>
      <c r="E185" s="144" t="str">
        <f>+'[1]ACUM-MAYO'!A175</f>
        <v>SERV. PUB.</v>
      </c>
      <c r="F185" s="145"/>
      <c r="G185" s="145"/>
      <c r="H185" s="146"/>
      <c r="I185" s="78">
        <v>11</v>
      </c>
      <c r="J185" s="80">
        <f>I185/I188</f>
        <v>1.1752136752136752E-2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77">
        <v>4</v>
      </c>
      <c r="E186" s="144" t="str">
        <f>+'[1]ACUM-MAYO'!A176</f>
        <v>LEGAL</v>
      </c>
      <c r="F186" s="145"/>
      <c r="G186" s="145"/>
      <c r="H186" s="146"/>
      <c r="I186" s="78">
        <v>15</v>
      </c>
      <c r="J186" s="81">
        <f>I186/I188</f>
        <v>1.6025641025641024E-2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6" t="s">
        <v>6</v>
      </c>
      <c r="I188" s="8">
        <f>SUM(I183:I186)</f>
        <v>936</v>
      </c>
      <c r="J188" s="57">
        <f>SUM(J183:J186)</f>
        <v>1</v>
      </c>
      <c r="K188" s="58"/>
      <c r="L188" s="58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0"/>
      <c r="I189" s="38"/>
      <c r="J189" s="58"/>
      <c r="K189" s="58"/>
      <c r="L189" s="58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0"/>
      <c r="I190" s="38"/>
      <c r="J190" s="58"/>
      <c r="K190" s="58"/>
      <c r="L190" s="58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7" t="s">
        <v>23</v>
      </c>
      <c r="E212" s="108"/>
      <c r="F212" s="108"/>
      <c r="G212" s="108"/>
      <c r="H212" s="108"/>
      <c r="I212" s="108"/>
      <c r="J212" s="109"/>
      <c r="K212" s="56"/>
      <c r="L212" s="56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77">
        <v>1</v>
      </c>
      <c r="E213" s="82" t="str">
        <f>+'[1]ACUM-MAYO'!A186</f>
        <v>INFOMEX</v>
      </c>
      <c r="F213" s="83"/>
      <c r="G213" s="83"/>
      <c r="H213" s="84"/>
      <c r="I213" s="33">
        <v>780</v>
      </c>
      <c r="J213" s="66">
        <f>I213/I218</f>
        <v>0.83333333333333337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77">
        <v>2</v>
      </c>
      <c r="E214" s="82" t="str">
        <f>+'[1]ACUM-MAYO'!A187</f>
        <v>CORREO ELECTRONICO</v>
      </c>
      <c r="F214" s="83"/>
      <c r="G214" s="83"/>
      <c r="H214" s="84"/>
      <c r="I214" s="33">
        <v>152</v>
      </c>
      <c r="J214" s="66">
        <f>I214/I218</f>
        <v>0.1623931623931624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77">
        <v>3</v>
      </c>
      <c r="E215" s="82" t="str">
        <f>+'[1]ACUM-MAYO'!A188</f>
        <v>NOTIFICACIÓN PERSONAL</v>
      </c>
      <c r="F215" s="83"/>
      <c r="G215" s="83"/>
      <c r="H215" s="84"/>
      <c r="I215" s="33">
        <v>4</v>
      </c>
      <c r="J215" s="66">
        <f>I215/I218</f>
        <v>4.2735042735042739E-3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77">
        <v>4</v>
      </c>
      <c r="E216" s="82" t="str">
        <f>+'[1]ACUM-MAYO'!A189</f>
        <v>LISTAS</v>
      </c>
      <c r="F216" s="83"/>
      <c r="G216" s="85"/>
      <c r="H216" s="86"/>
      <c r="I216" s="33">
        <v>0</v>
      </c>
      <c r="J216" s="94">
        <f>I216/I218</f>
        <v>0</v>
      </c>
      <c r="K216" s="30"/>
      <c r="L216" s="30"/>
      <c r="M216" s="5"/>
      <c r="N216" s="49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88">
        <v>5</v>
      </c>
      <c r="E217" s="89" t="s">
        <v>94</v>
      </c>
      <c r="F217" s="90"/>
      <c r="G217" s="90"/>
      <c r="H217" s="91"/>
      <c r="I217" s="92">
        <v>0</v>
      </c>
      <c r="J217" s="93">
        <f>I217/I218</f>
        <v>0</v>
      </c>
      <c r="K217" s="5"/>
      <c r="L217" s="5"/>
      <c r="M217" s="5"/>
      <c r="N217" s="49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95" t="s">
        <v>6</v>
      </c>
      <c r="I218" s="70">
        <f>SUM(I213:I217)</f>
        <v>936</v>
      </c>
      <c r="J218" s="87">
        <f>SUM(J213:J217)</f>
        <v>1</v>
      </c>
      <c r="K218" s="58"/>
      <c r="L218" s="58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4" t="s">
        <v>24</v>
      </c>
      <c r="E245" s="147"/>
      <c r="F245" s="147"/>
      <c r="G245" s="148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x14ac:dyDescent="0.25">
      <c r="A246" s="4"/>
      <c r="B246" s="5"/>
      <c r="C246" s="5"/>
      <c r="D246" s="98">
        <v>1</v>
      </c>
      <c r="E246" s="122" t="s">
        <v>26</v>
      </c>
      <c r="F246" s="123"/>
      <c r="G246" s="99" t="s">
        <v>87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x14ac:dyDescent="0.25">
      <c r="A247" s="4"/>
      <c r="B247" s="5"/>
      <c r="C247" s="50"/>
      <c r="D247" s="96">
        <v>2</v>
      </c>
      <c r="E247" s="120" t="s">
        <v>27</v>
      </c>
      <c r="F247" s="121"/>
      <c r="G247" s="69" t="s">
        <v>87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x14ac:dyDescent="0.25">
      <c r="A248" s="4"/>
      <c r="B248" s="5"/>
      <c r="C248" s="51"/>
      <c r="D248" s="96">
        <v>3</v>
      </c>
      <c r="E248" s="120" t="s">
        <v>29</v>
      </c>
      <c r="F248" s="121"/>
      <c r="G248" s="69" t="s">
        <v>87</v>
      </c>
      <c r="H248" s="5"/>
      <c r="I248" s="5"/>
      <c r="J248" s="5"/>
      <c r="K248" s="5"/>
      <c r="L248" s="5"/>
      <c r="M248" s="5"/>
      <c r="N248" s="5"/>
      <c r="O248" s="5"/>
      <c r="P248" s="4"/>
      <c r="Q248" s="52"/>
    </row>
    <row r="249" spans="1:17" ht="20.100000000000001" customHeight="1" x14ac:dyDescent="0.25">
      <c r="A249" s="4"/>
      <c r="B249" s="5"/>
      <c r="C249" s="51"/>
      <c r="D249" s="96">
        <v>4</v>
      </c>
      <c r="E249" s="120" t="s">
        <v>37</v>
      </c>
      <c r="F249" s="121"/>
      <c r="G249" s="69" t="s">
        <v>87</v>
      </c>
      <c r="H249" s="5"/>
      <c r="I249" s="5"/>
      <c r="J249" s="5"/>
      <c r="K249" s="5"/>
      <c r="L249" s="5"/>
      <c r="M249" s="5"/>
      <c r="N249" s="5"/>
      <c r="O249" s="5"/>
      <c r="P249" s="4"/>
      <c r="Q249" s="52"/>
    </row>
    <row r="250" spans="1:17" ht="20.100000000000001" customHeight="1" x14ac:dyDescent="0.25">
      <c r="A250" s="4"/>
      <c r="B250" s="5"/>
      <c r="C250" s="51"/>
      <c r="D250" s="96">
        <v>5</v>
      </c>
      <c r="E250" s="120" t="s">
        <v>57</v>
      </c>
      <c r="F250" s="121"/>
      <c r="G250" s="69">
        <v>6</v>
      </c>
      <c r="H250" s="5"/>
      <c r="I250" s="5"/>
      <c r="J250" s="5"/>
      <c r="K250" s="5"/>
      <c r="L250" s="5"/>
      <c r="M250" s="5"/>
      <c r="N250" s="5"/>
      <c r="O250" s="5"/>
      <c r="P250" s="4"/>
      <c r="Q250" s="52"/>
    </row>
    <row r="251" spans="1:17" ht="20.100000000000001" customHeight="1" x14ac:dyDescent="0.25">
      <c r="A251" s="4"/>
      <c r="B251" s="5"/>
      <c r="C251" s="51"/>
      <c r="D251" s="96">
        <v>6</v>
      </c>
      <c r="E251" s="120" t="s">
        <v>62</v>
      </c>
      <c r="F251" s="121"/>
      <c r="G251" s="69">
        <v>3</v>
      </c>
      <c r="H251" s="5"/>
      <c r="I251" s="5"/>
      <c r="J251" s="5"/>
      <c r="K251" s="5"/>
      <c r="L251" s="5"/>
      <c r="M251" s="5"/>
      <c r="N251" s="5"/>
      <c r="O251" s="5"/>
      <c r="P251" s="4"/>
      <c r="Q251" s="52"/>
    </row>
    <row r="252" spans="1:17" ht="20.100000000000001" customHeight="1" x14ac:dyDescent="0.25">
      <c r="A252" s="4"/>
      <c r="B252" s="5"/>
      <c r="C252" s="51"/>
      <c r="D252" s="96">
        <v>7</v>
      </c>
      <c r="E252" s="120" t="s">
        <v>78</v>
      </c>
      <c r="F252" s="121"/>
      <c r="G252" s="69" t="s">
        <v>87</v>
      </c>
      <c r="H252" s="5"/>
      <c r="I252" s="5"/>
      <c r="J252" s="5"/>
      <c r="K252" s="5"/>
      <c r="L252" s="5"/>
      <c r="M252" s="5"/>
      <c r="N252" s="5"/>
      <c r="O252" s="5"/>
      <c r="P252" s="4"/>
      <c r="Q252" s="52"/>
    </row>
    <row r="253" spans="1:17" ht="20.100000000000001" customHeight="1" x14ac:dyDescent="0.25">
      <c r="A253" s="4"/>
      <c r="B253" s="5"/>
      <c r="C253" s="51"/>
      <c r="D253" s="96">
        <v>8</v>
      </c>
      <c r="E253" s="120" t="s">
        <v>80</v>
      </c>
      <c r="F253" s="121"/>
      <c r="G253" s="69">
        <v>2</v>
      </c>
      <c r="H253" s="5"/>
      <c r="I253" s="149"/>
      <c r="J253" s="149"/>
      <c r="K253" s="67"/>
      <c r="L253" s="67"/>
      <c r="M253" s="5"/>
      <c r="N253" s="5"/>
      <c r="O253" s="5"/>
      <c r="P253" s="4"/>
      <c r="Q253" s="52"/>
    </row>
    <row r="254" spans="1:17" ht="20.100000000000001" customHeight="1" x14ac:dyDescent="0.25">
      <c r="A254" s="4"/>
      <c r="B254" s="5"/>
      <c r="C254" s="51"/>
      <c r="D254" s="96">
        <v>9</v>
      </c>
      <c r="E254" s="120" t="s">
        <v>28</v>
      </c>
      <c r="F254" s="121"/>
      <c r="G254" s="69">
        <v>36</v>
      </c>
      <c r="H254" s="5"/>
      <c r="I254" s="5"/>
      <c r="J254" s="5"/>
      <c r="K254" s="5"/>
      <c r="L254" s="5"/>
      <c r="M254" s="5"/>
      <c r="N254" s="5"/>
      <c r="O254" s="5"/>
      <c r="P254" s="4"/>
      <c r="Q254" s="52"/>
    </row>
    <row r="255" spans="1:17" ht="20.100000000000001" customHeight="1" x14ac:dyDescent="0.25">
      <c r="A255" s="4"/>
      <c r="B255" s="5"/>
      <c r="C255" s="51"/>
      <c r="D255" s="96">
        <v>10</v>
      </c>
      <c r="E255" s="120" t="s">
        <v>30</v>
      </c>
      <c r="F255" s="121"/>
      <c r="G255" s="69">
        <v>12</v>
      </c>
      <c r="H255" s="5"/>
      <c r="I255" s="5"/>
      <c r="J255" s="5"/>
      <c r="K255" s="5"/>
      <c r="L255" s="5"/>
      <c r="M255" s="5"/>
      <c r="N255" s="5"/>
      <c r="O255" s="5"/>
      <c r="P255" s="4"/>
      <c r="Q255" s="52"/>
    </row>
    <row r="256" spans="1:17" ht="20.100000000000001" customHeight="1" x14ac:dyDescent="0.25">
      <c r="A256" s="4"/>
      <c r="B256" s="5"/>
      <c r="C256" s="51"/>
      <c r="D256" s="96">
        <v>11</v>
      </c>
      <c r="E256" s="120" t="s">
        <v>31</v>
      </c>
      <c r="F256" s="121"/>
      <c r="G256" s="69">
        <v>22</v>
      </c>
      <c r="H256" s="5"/>
      <c r="I256" s="5"/>
      <c r="J256" s="5"/>
      <c r="K256" s="5"/>
      <c r="L256" s="5"/>
      <c r="M256" s="5"/>
      <c r="N256" s="5"/>
      <c r="O256" s="5"/>
      <c r="P256" s="4"/>
      <c r="Q256" s="52"/>
    </row>
    <row r="257" spans="1:17" ht="20.100000000000001" customHeight="1" x14ac:dyDescent="0.25">
      <c r="A257" s="4"/>
      <c r="B257" s="5"/>
      <c r="C257" s="51"/>
      <c r="D257" s="96">
        <v>12</v>
      </c>
      <c r="E257" s="120" t="s">
        <v>34</v>
      </c>
      <c r="F257" s="121"/>
      <c r="G257" s="69">
        <v>1</v>
      </c>
      <c r="H257" s="5"/>
      <c r="I257" s="5"/>
      <c r="J257" s="5"/>
      <c r="K257" s="5"/>
      <c r="L257" s="5"/>
      <c r="M257" s="5"/>
      <c r="N257" s="5"/>
      <c r="O257" s="5"/>
      <c r="P257" s="4"/>
      <c r="Q257" s="52"/>
    </row>
    <row r="258" spans="1:17" ht="20.100000000000001" customHeight="1" x14ac:dyDescent="0.25">
      <c r="A258" s="4"/>
      <c r="B258" s="5"/>
      <c r="C258" s="51"/>
      <c r="D258" s="96">
        <v>13</v>
      </c>
      <c r="E258" s="120" t="s">
        <v>36</v>
      </c>
      <c r="F258" s="121"/>
      <c r="G258" s="69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52"/>
    </row>
    <row r="259" spans="1:17" ht="20.100000000000001" customHeight="1" x14ac:dyDescent="0.25">
      <c r="A259" s="4"/>
      <c r="B259" s="5"/>
      <c r="C259" s="51"/>
      <c r="D259" s="96">
        <v>14</v>
      </c>
      <c r="E259" s="120" t="s">
        <v>39</v>
      </c>
      <c r="F259" s="121"/>
      <c r="G259" s="69" t="s">
        <v>87</v>
      </c>
      <c r="H259" s="5"/>
      <c r="I259" s="5"/>
      <c r="J259" s="5"/>
      <c r="K259" s="5"/>
      <c r="L259" s="5"/>
      <c r="M259" s="5"/>
      <c r="N259" s="5"/>
      <c r="O259" s="5"/>
      <c r="P259" s="4"/>
      <c r="Q259" s="52"/>
    </row>
    <row r="260" spans="1:17" ht="20.100000000000001" customHeight="1" x14ac:dyDescent="0.25">
      <c r="A260" s="4"/>
      <c r="B260" s="5"/>
      <c r="C260" s="51"/>
      <c r="D260" s="96">
        <v>15</v>
      </c>
      <c r="E260" s="120" t="s">
        <v>42</v>
      </c>
      <c r="F260" s="121"/>
      <c r="G260" s="69">
        <v>11</v>
      </c>
      <c r="H260" s="5"/>
      <c r="I260" s="5"/>
      <c r="J260" s="5"/>
      <c r="K260" s="5"/>
      <c r="L260" s="5"/>
      <c r="M260" s="5"/>
      <c r="N260" s="5"/>
      <c r="O260" s="5"/>
      <c r="P260" s="4"/>
      <c r="Q260" s="52"/>
    </row>
    <row r="261" spans="1:17" ht="20.100000000000001" customHeight="1" x14ac:dyDescent="0.25">
      <c r="A261" s="4"/>
      <c r="B261" s="5"/>
      <c r="C261" s="51"/>
      <c r="D261" s="96">
        <v>16</v>
      </c>
      <c r="E261" s="120" t="s">
        <v>45</v>
      </c>
      <c r="F261" s="121"/>
      <c r="G261" s="69">
        <v>6</v>
      </c>
      <c r="H261" s="5"/>
      <c r="I261" s="5"/>
      <c r="J261" s="5"/>
      <c r="K261" s="5"/>
      <c r="L261" s="5"/>
      <c r="M261" s="5"/>
      <c r="N261" s="5"/>
      <c r="O261" s="5"/>
      <c r="P261" s="4"/>
      <c r="Q261" s="52"/>
    </row>
    <row r="262" spans="1:17" ht="20.100000000000001" customHeight="1" x14ac:dyDescent="0.25">
      <c r="A262" s="4"/>
      <c r="B262" s="5"/>
      <c r="C262" s="51"/>
      <c r="D262" s="96">
        <v>17</v>
      </c>
      <c r="E262" s="120" t="s">
        <v>46</v>
      </c>
      <c r="F262" s="121"/>
      <c r="G262" s="69" t="s">
        <v>87</v>
      </c>
      <c r="H262" s="5"/>
      <c r="I262" s="5"/>
      <c r="J262" s="5"/>
      <c r="K262" s="5"/>
      <c r="L262" s="5"/>
      <c r="M262" s="5"/>
      <c r="N262" s="5"/>
      <c r="O262" s="5"/>
      <c r="P262" s="4"/>
      <c r="Q262" s="52"/>
    </row>
    <row r="263" spans="1:17" ht="20.100000000000001" customHeight="1" x14ac:dyDescent="0.25">
      <c r="A263" s="4"/>
      <c r="B263" s="5"/>
      <c r="C263" s="51"/>
      <c r="D263" s="96">
        <v>18</v>
      </c>
      <c r="E263" s="120" t="s">
        <v>50</v>
      </c>
      <c r="F263" s="121"/>
      <c r="G263" s="69">
        <v>3</v>
      </c>
      <c r="H263" s="5"/>
      <c r="I263" s="5"/>
      <c r="J263" s="5"/>
      <c r="K263" s="5"/>
      <c r="L263" s="5"/>
      <c r="M263" s="5"/>
      <c r="N263" s="5"/>
      <c r="O263" s="5"/>
      <c r="P263" s="4"/>
      <c r="Q263" s="52"/>
    </row>
    <row r="264" spans="1:17" ht="20.100000000000001" customHeight="1" x14ac:dyDescent="0.25">
      <c r="A264" s="4"/>
      <c r="B264" s="5"/>
      <c r="C264" s="51"/>
      <c r="D264" s="96">
        <v>19</v>
      </c>
      <c r="E264" s="120" t="s">
        <v>51</v>
      </c>
      <c r="F264" s="121"/>
      <c r="G264" s="69">
        <v>3</v>
      </c>
      <c r="H264" s="5"/>
      <c r="I264" s="5"/>
      <c r="J264" s="5"/>
      <c r="K264" s="5"/>
      <c r="L264" s="5"/>
      <c r="M264" s="5"/>
      <c r="N264" s="5"/>
      <c r="O264" s="5"/>
      <c r="P264" s="4"/>
      <c r="Q264" s="52"/>
    </row>
    <row r="265" spans="1:17" ht="20.100000000000001" customHeight="1" x14ac:dyDescent="0.25">
      <c r="A265" s="4"/>
      <c r="B265" s="5"/>
      <c r="C265" s="51"/>
      <c r="D265" s="96">
        <v>20</v>
      </c>
      <c r="E265" s="120" t="s">
        <v>88</v>
      </c>
      <c r="F265" s="121"/>
      <c r="G265" s="69">
        <v>1</v>
      </c>
      <c r="H265" s="5"/>
      <c r="I265" s="5"/>
      <c r="J265" s="5"/>
      <c r="K265" s="5"/>
      <c r="L265" s="5"/>
      <c r="M265" s="5"/>
      <c r="N265" s="5"/>
      <c r="O265" s="5"/>
      <c r="P265" s="4"/>
      <c r="Q265" s="52"/>
    </row>
    <row r="266" spans="1:17" ht="20.100000000000001" customHeight="1" x14ac:dyDescent="0.25">
      <c r="A266" s="4"/>
      <c r="B266" s="5"/>
      <c r="C266" s="51"/>
      <c r="D266" s="96">
        <v>21</v>
      </c>
      <c r="E266" s="120" t="s">
        <v>66</v>
      </c>
      <c r="F266" s="121"/>
      <c r="G266" s="69" t="s">
        <v>87</v>
      </c>
      <c r="H266" s="5"/>
      <c r="I266" s="5"/>
      <c r="J266" s="5"/>
      <c r="K266" s="5"/>
      <c r="L266" s="5"/>
      <c r="M266" s="5"/>
      <c r="N266" s="5"/>
      <c r="O266" s="5"/>
      <c r="P266" s="4"/>
      <c r="Q266" s="52"/>
    </row>
    <row r="267" spans="1:17" ht="20.100000000000001" customHeight="1" x14ac:dyDescent="0.25">
      <c r="A267" s="4"/>
      <c r="B267" s="5"/>
      <c r="C267" s="51"/>
      <c r="D267" s="96">
        <v>22</v>
      </c>
      <c r="E267" s="120" t="s">
        <v>79</v>
      </c>
      <c r="F267" s="121"/>
      <c r="G267" s="69" t="s">
        <v>87</v>
      </c>
      <c r="H267" s="5"/>
      <c r="I267" s="5"/>
      <c r="J267" s="5"/>
      <c r="K267" s="5"/>
      <c r="L267" s="5"/>
      <c r="M267" s="5"/>
      <c r="N267" s="5"/>
      <c r="O267" s="5"/>
      <c r="P267" s="4"/>
      <c r="Q267" s="52"/>
    </row>
    <row r="268" spans="1:17" ht="20.100000000000001" customHeight="1" x14ac:dyDescent="0.25">
      <c r="A268" s="4"/>
      <c r="B268" s="5"/>
      <c r="C268" s="51"/>
      <c r="D268" s="96">
        <v>23</v>
      </c>
      <c r="E268" s="120" t="s">
        <v>95</v>
      </c>
      <c r="F268" s="121"/>
      <c r="G268" s="69" t="s">
        <v>87</v>
      </c>
      <c r="H268" s="5"/>
      <c r="I268" s="5"/>
      <c r="J268" s="5"/>
      <c r="K268" s="5"/>
      <c r="L268" s="5"/>
      <c r="M268" s="5"/>
      <c r="N268" s="5"/>
      <c r="O268" s="5"/>
      <c r="P268" s="4"/>
      <c r="Q268" s="52"/>
    </row>
    <row r="269" spans="1:17" ht="20.100000000000001" customHeight="1" x14ac:dyDescent="0.25">
      <c r="A269" s="4"/>
      <c r="B269" s="5"/>
      <c r="C269" s="51"/>
      <c r="D269" s="96">
        <v>24</v>
      </c>
      <c r="E269" s="120" t="s">
        <v>41</v>
      </c>
      <c r="F269" s="121"/>
      <c r="G269" s="69" t="s">
        <v>87</v>
      </c>
      <c r="H269" s="5"/>
      <c r="I269" s="5"/>
      <c r="J269" s="5"/>
      <c r="K269" s="5"/>
      <c r="L269" s="5"/>
      <c r="M269" s="5"/>
      <c r="N269" s="5"/>
      <c r="O269" s="5"/>
      <c r="P269" s="4"/>
      <c r="Q269" s="52"/>
    </row>
    <row r="270" spans="1:17" ht="20.100000000000001" customHeight="1" x14ac:dyDescent="0.25">
      <c r="A270" s="4"/>
      <c r="B270" s="5"/>
      <c r="C270" s="51"/>
      <c r="D270" s="96">
        <v>25</v>
      </c>
      <c r="E270" s="120" t="s">
        <v>89</v>
      </c>
      <c r="F270" s="121"/>
      <c r="G270" s="69">
        <v>46</v>
      </c>
      <c r="H270" s="5"/>
      <c r="I270" s="5"/>
      <c r="J270" s="5"/>
      <c r="K270" s="5"/>
      <c r="L270" s="5"/>
      <c r="M270" s="5"/>
      <c r="N270" s="5"/>
      <c r="O270" s="5"/>
      <c r="P270" s="4"/>
      <c r="Q270" s="52"/>
    </row>
    <row r="271" spans="1:17" ht="20.100000000000001" customHeight="1" x14ac:dyDescent="0.25">
      <c r="A271" s="4"/>
      <c r="B271" s="5"/>
      <c r="C271" s="51"/>
      <c r="D271" s="96">
        <v>26</v>
      </c>
      <c r="E271" s="120" t="s">
        <v>53</v>
      </c>
      <c r="F271" s="121"/>
      <c r="G271" s="69" t="s">
        <v>87</v>
      </c>
      <c r="H271" s="5"/>
      <c r="I271" s="5"/>
      <c r="J271" s="5"/>
      <c r="K271" s="5"/>
      <c r="L271" s="5"/>
      <c r="M271" s="5"/>
      <c r="N271" s="5"/>
      <c r="O271" s="5"/>
      <c r="P271" s="4"/>
      <c r="Q271" s="52"/>
    </row>
    <row r="272" spans="1:17" ht="20.100000000000001" customHeight="1" x14ac:dyDescent="0.25">
      <c r="A272" s="4"/>
      <c r="B272" s="5"/>
      <c r="C272" s="51"/>
      <c r="D272" s="96">
        <v>27</v>
      </c>
      <c r="E272" s="120" t="s">
        <v>60</v>
      </c>
      <c r="F272" s="121"/>
      <c r="G272" s="69" t="s">
        <v>87</v>
      </c>
      <c r="H272" s="5"/>
      <c r="I272" s="5"/>
      <c r="J272" s="5"/>
      <c r="K272" s="5"/>
      <c r="L272" s="5"/>
      <c r="M272" s="5"/>
      <c r="N272" s="5"/>
      <c r="O272" s="5"/>
      <c r="P272" s="4"/>
      <c r="Q272" s="52"/>
    </row>
    <row r="273" spans="1:17" ht="20.100000000000001" customHeight="1" x14ac:dyDescent="0.25">
      <c r="A273" s="4"/>
      <c r="B273" s="5"/>
      <c r="C273" s="51"/>
      <c r="D273" s="96">
        <v>28</v>
      </c>
      <c r="E273" s="120" t="s">
        <v>90</v>
      </c>
      <c r="F273" s="121"/>
      <c r="G273" s="69" t="s">
        <v>87</v>
      </c>
      <c r="H273" s="5"/>
      <c r="I273" s="5"/>
      <c r="J273" s="5"/>
      <c r="K273" s="5"/>
      <c r="L273" s="5"/>
      <c r="M273" s="5"/>
      <c r="N273" s="5"/>
      <c r="O273" s="5"/>
      <c r="P273" s="4"/>
      <c r="Q273" s="52"/>
    </row>
    <row r="274" spans="1:17" ht="20.100000000000001" customHeight="1" x14ac:dyDescent="0.25">
      <c r="A274" s="4"/>
      <c r="B274" s="5"/>
      <c r="C274" s="51"/>
      <c r="D274" s="96">
        <v>29</v>
      </c>
      <c r="E274" s="120" t="s">
        <v>75</v>
      </c>
      <c r="F274" s="121"/>
      <c r="G274" s="69" t="s">
        <v>87</v>
      </c>
      <c r="H274" s="5"/>
      <c r="I274" s="5"/>
      <c r="J274" s="5"/>
      <c r="K274" s="5"/>
      <c r="L274" s="5"/>
      <c r="M274" s="5"/>
      <c r="N274" s="5"/>
      <c r="O274" s="5"/>
      <c r="P274" s="4"/>
      <c r="Q274" s="52"/>
    </row>
    <row r="275" spans="1:17" ht="20.100000000000001" customHeight="1" x14ac:dyDescent="0.25">
      <c r="A275" s="4"/>
      <c r="B275" s="5"/>
      <c r="C275" s="51"/>
      <c r="D275" s="96">
        <v>30</v>
      </c>
      <c r="E275" s="120" t="s">
        <v>76</v>
      </c>
      <c r="F275" s="121"/>
      <c r="G275" s="69" t="s">
        <v>87</v>
      </c>
      <c r="H275" s="5"/>
      <c r="I275" s="5"/>
      <c r="J275" s="5"/>
      <c r="K275" s="5"/>
      <c r="L275" s="5"/>
      <c r="M275" s="5"/>
      <c r="N275" s="5"/>
      <c r="O275" s="5"/>
      <c r="P275" s="4"/>
      <c r="Q275" s="52"/>
    </row>
    <row r="276" spans="1:17" ht="20.100000000000001" customHeight="1" x14ac:dyDescent="0.25">
      <c r="A276" s="4"/>
      <c r="B276" s="5"/>
      <c r="C276" s="51"/>
      <c r="D276" s="96">
        <v>31</v>
      </c>
      <c r="E276" s="120" t="s">
        <v>96</v>
      </c>
      <c r="F276" s="121"/>
      <c r="G276" s="69" t="s">
        <v>87</v>
      </c>
      <c r="H276" s="5"/>
      <c r="I276" s="5"/>
      <c r="J276" s="5"/>
      <c r="K276" s="5"/>
      <c r="L276" s="5"/>
      <c r="M276" s="5"/>
      <c r="N276" s="5"/>
      <c r="O276" s="5"/>
      <c r="P276" s="4"/>
      <c r="Q276" s="52"/>
    </row>
    <row r="277" spans="1:17" ht="20.100000000000001" customHeight="1" x14ac:dyDescent="0.25">
      <c r="A277" s="4"/>
      <c r="B277" s="5"/>
      <c r="C277" s="51"/>
      <c r="D277" s="96">
        <v>32</v>
      </c>
      <c r="E277" s="120" t="s">
        <v>83</v>
      </c>
      <c r="F277" s="121"/>
      <c r="G277" s="69" t="s">
        <v>87</v>
      </c>
      <c r="H277" s="5"/>
      <c r="I277" s="5"/>
      <c r="J277" s="5"/>
      <c r="K277" s="5"/>
      <c r="L277" s="5"/>
      <c r="M277" s="5"/>
      <c r="N277" s="5"/>
      <c r="O277" s="5"/>
      <c r="P277" s="4"/>
      <c r="Q277" s="52"/>
    </row>
    <row r="278" spans="1:17" ht="20.100000000000001" customHeight="1" x14ac:dyDescent="0.25">
      <c r="A278" s="4"/>
      <c r="B278" s="5"/>
      <c r="C278" s="51"/>
      <c r="D278" s="96">
        <v>33</v>
      </c>
      <c r="E278" s="120" t="s">
        <v>84</v>
      </c>
      <c r="F278" s="121"/>
      <c r="G278" s="69" t="s">
        <v>87</v>
      </c>
      <c r="H278" s="5"/>
      <c r="I278" s="5"/>
      <c r="J278" s="5"/>
      <c r="K278" s="5"/>
      <c r="L278" s="5"/>
      <c r="M278" s="5"/>
      <c r="N278" s="5"/>
      <c r="O278" s="5"/>
      <c r="P278" s="4"/>
      <c r="Q278" s="52"/>
    </row>
    <row r="279" spans="1:17" ht="20.100000000000001" customHeight="1" x14ac:dyDescent="0.25">
      <c r="A279" s="4"/>
      <c r="B279" s="5"/>
      <c r="C279" s="51"/>
      <c r="D279" s="96">
        <v>34</v>
      </c>
      <c r="E279" s="120" t="s">
        <v>32</v>
      </c>
      <c r="F279" s="121"/>
      <c r="G279" s="69">
        <v>104</v>
      </c>
      <c r="H279" s="5"/>
      <c r="I279" s="5"/>
      <c r="J279" s="5"/>
      <c r="K279" s="5"/>
      <c r="L279" s="5"/>
      <c r="M279" s="5"/>
      <c r="N279" s="5"/>
      <c r="O279" s="5"/>
      <c r="P279" s="4"/>
      <c r="Q279" s="52"/>
    </row>
    <row r="280" spans="1:17" ht="20.100000000000001" customHeight="1" x14ac:dyDescent="0.25">
      <c r="A280" s="4"/>
      <c r="B280" s="5"/>
      <c r="C280" s="51"/>
      <c r="D280" s="96">
        <v>35</v>
      </c>
      <c r="E280" s="120" t="s">
        <v>43</v>
      </c>
      <c r="F280" s="121"/>
      <c r="G280" s="69">
        <v>32</v>
      </c>
      <c r="H280" s="5"/>
      <c r="I280" s="5"/>
      <c r="J280" s="5"/>
      <c r="K280" s="5"/>
      <c r="L280" s="5"/>
      <c r="M280" s="5"/>
      <c r="N280" s="5"/>
      <c r="O280" s="5"/>
      <c r="P280" s="4"/>
      <c r="Q280" s="52"/>
    </row>
    <row r="281" spans="1:17" ht="20.100000000000001" customHeight="1" x14ac:dyDescent="0.25">
      <c r="A281" s="4"/>
      <c r="B281" s="5"/>
      <c r="C281" s="51"/>
      <c r="D281" s="96">
        <v>36</v>
      </c>
      <c r="E281" s="120" t="s">
        <v>65</v>
      </c>
      <c r="F281" s="121"/>
      <c r="G281" s="69" t="s">
        <v>87</v>
      </c>
      <c r="H281" s="5"/>
      <c r="I281" s="5"/>
      <c r="J281" s="5"/>
      <c r="K281" s="5"/>
      <c r="L281" s="5"/>
      <c r="M281" s="5"/>
      <c r="N281" s="5"/>
      <c r="O281" s="5"/>
      <c r="P281" s="4"/>
      <c r="Q281" s="52"/>
    </row>
    <row r="282" spans="1:17" ht="20.100000000000001" customHeight="1" x14ac:dyDescent="0.25">
      <c r="A282" s="4"/>
      <c r="B282" s="5"/>
      <c r="C282" s="51"/>
      <c r="D282" s="96">
        <v>37</v>
      </c>
      <c r="E282" s="120" t="s">
        <v>81</v>
      </c>
      <c r="F282" s="121"/>
      <c r="G282" s="69" t="s">
        <v>87</v>
      </c>
      <c r="H282" s="5"/>
      <c r="I282" s="5"/>
      <c r="J282" s="5"/>
      <c r="K282" s="5"/>
      <c r="L282" s="5"/>
      <c r="M282" s="5"/>
      <c r="N282" s="5"/>
      <c r="O282" s="5"/>
      <c r="P282" s="4"/>
      <c r="Q282" s="52"/>
    </row>
    <row r="283" spans="1:17" ht="20.100000000000001" customHeight="1" x14ac:dyDescent="0.25">
      <c r="A283" s="4"/>
      <c r="B283" s="5"/>
      <c r="C283" s="51"/>
      <c r="D283" s="96">
        <v>38</v>
      </c>
      <c r="E283" s="120" t="s">
        <v>33</v>
      </c>
      <c r="F283" s="121"/>
      <c r="G283" s="69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52"/>
    </row>
    <row r="284" spans="1:17" ht="20.100000000000001" customHeight="1" x14ac:dyDescent="0.25">
      <c r="A284" s="4"/>
      <c r="B284" s="5"/>
      <c r="C284" s="51"/>
      <c r="D284" s="96">
        <v>39</v>
      </c>
      <c r="E284" s="120" t="s">
        <v>47</v>
      </c>
      <c r="F284" s="121"/>
      <c r="G284" s="69">
        <v>521</v>
      </c>
      <c r="H284" s="5"/>
      <c r="I284" s="5"/>
      <c r="J284" s="5"/>
      <c r="K284" s="5"/>
      <c r="L284" s="5"/>
      <c r="M284" s="5"/>
      <c r="N284" s="5"/>
      <c r="O284" s="5"/>
      <c r="P284" s="4"/>
      <c r="Q284" s="52"/>
    </row>
    <row r="285" spans="1:17" ht="20.100000000000001" customHeight="1" x14ac:dyDescent="0.25">
      <c r="A285" s="4"/>
      <c r="B285" s="5"/>
      <c r="C285" s="51"/>
      <c r="D285" s="96">
        <v>40</v>
      </c>
      <c r="E285" s="120" t="s">
        <v>48</v>
      </c>
      <c r="F285" s="121"/>
      <c r="G285" s="69">
        <v>125</v>
      </c>
      <c r="H285" s="5"/>
      <c r="I285" s="5"/>
      <c r="J285" s="5"/>
      <c r="K285" s="5"/>
      <c r="L285" s="5"/>
      <c r="M285" s="5"/>
      <c r="N285" s="5"/>
      <c r="O285" s="5"/>
      <c r="P285" s="4"/>
      <c r="Q285" s="52"/>
    </row>
    <row r="286" spans="1:17" ht="20.100000000000001" customHeight="1" x14ac:dyDescent="0.25">
      <c r="A286" s="4"/>
      <c r="B286" s="5"/>
      <c r="C286" s="51"/>
      <c r="D286" s="96">
        <v>41</v>
      </c>
      <c r="E286" s="120" t="s">
        <v>49</v>
      </c>
      <c r="F286" s="121"/>
      <c r="G286" s="69">
        <v>112</v>
      </c>
      <c r="H286" s="5"/>
      <c r="I286" s="5"/>
      <c r="J286" s="5"/>
      <c r="K286" s="5"/>
      <c r="L286" s="5"/>
      <c r="M286" s="5"/>
      <c r="N286" s="5"/>
      <c r="O286" s="5"/>
      <c r="P286" s="4"/>
      <c r="Q286" s="52"/>
    </row>
    <row r="287" spans="1:17" ht="20.100000000000001" customHeight="1" x14ac:dyDescent="0.25">
      <c r="A287" s="4"/>
      <c r="B287" s="5"/>
      <c r="C287" s="51"/>
      <c r="D287" s="96">
        <v>42</v>
      </c>
      <c r="E287" s="120" t="s">
        <v>54</v>
      </c>
      <c r="F287" s="121"/>
      <c r="G287" s="69">
        <v>19</v>
      </c>
      <c r="H287" s="5"/>
      <c r="I287" s="5"/>
      <c r="J287" s="5"/>
      <c r="K287" s="5"/>
      <c r="L287" s="5"/>
      <c r="M287" s="5"/>
      <c r="N287" s="5"/>
      <c r="O287" s="5"/>
      <c r="P287" s="4"/>
      <c r="Q287" s="52"/>
    </row>
    <row r="288" spans="1:17" ht="20.100000000000001" customHeight="1" x14ac:dyDescent="0.25">
      <c r="A288" s="4"/>
      <c r="B288" s="5"/>
      <c r="C288" s="51"/>
      <c r="D288" s="96">
        <v>43</v>
      </c>
      <c r="E288" s="120" t="s">
        <v>61</v>
      </c>
      <c r="F288" s="121"/>
      <c r="G288" s="69">
        <v>9</v>
      </c>
      <c r="H288" s="5"/>
      <c r="I288" s="5"/>
      <c r="J288" s="5"/>
      <c r="K288" s="5"/>
      <c r="L288" s="5"/>
      <c r="M288" s="5"/>
      <c r="N288" s="5"/>
      <c r="O288" s="5"/>
      <c r="P288" s="4"/>
      <c r="Q288" s="52"/>
    </row>
    <row r="289" spans="1:17" ht="20.100000000000001" customHeight="1" x14ac:dyDescent="0.25">
      <c r="A289" s="4"/>
      <c r="B289" s="5"/>
      <c r="C289" s="51"/>
      <c r="D289" s="96">
        <v>44</v>
      </c>
      <c r="E289" s="120" t="s">
        <v>35</v>
      </c>
      <c r="F289" s="121"/>
      <c r="G289" s="69">
        <v>22</v>
      </c>
      <c r="H289" s="5"/>
      <c r="I289" s="5"/>
      <c r="J289" s="5"/>
      <c r="K289" s="5"/>
      <c r="L289" s="5"/>
      <c r="M289" s="5"/>
      <c r="N289" s="5"/>
      <c r="O289" s="5"/>
      <c r="P289" s="4"/>
      <c r="Q289" s="52"/>
    </row>
    <row r="290" spans="1:17" ht="20.100000000000001" customHeight="1" x14ac:dyDescent="0.25">
      <c r="A290" s="4"/>
      <c r="B290" s="5"/>
      <c r="C290" s="51"/>
      <c r="D290" s="96">
        <v>45</v>
      </c>
      <c r="E290" s="120" t="s">
        <v>91</v>
      </c>
      <c r="F290" s="121"/>
      <c r="G290" s="69" t="s">
        <v>87</v>
      </c>
      <c r="H290" s="5"/>
      <c r="I290" s="5"/>
      <c r="J290" s="5"/>
      <c r="K290" s="5"/>
      <c r="L290" s="5"/>
      <c r="M290" s="5"/>
      <c r="N290" s="5"/>
      <c r="O290" s="5"/>
      <c r="P290" s="4"/>
      <c r="Q290" s="52"/>
    </row>
    <row r="291" spans="1:17" ht="20.100000000000001" customHeight="1" x14ac:dyDescent="0.25">
      <c r="A291" s="4"/>
      <c r="B291" s="5"/>
      <c r="C291" s="51"/>
      <c r="D291" s="96">
        <v>46</v>
      </c>
      <c r="E291" s="126" t="s">
        <v>44</v>
      </c>
      <c r="F291" s="127"/>
      <c r="G291" s="69">
        <v>2</v>
      </c>
      <c r="H291" s="5"/>
      <c r="I291" s="5"/>
      <c r="J291" s="5"/>
      <c r="K291" s="5"/>
      <c r="L291" s="5"/>
      <c r="M291" s="5"/>
      <c r="N291" s="5"/>
      <c r="O291" s="5"/>
      <c r="P291" s="4"/>
      <c r="Q291" s="52"/>
    </row>
    <row r="292" spans="1:17" ht="20.100000000000001" customHeight="1" x14ac:dyDescent="0.25">
      <c r="A292" s="4"/>
      <c r="B292" s="5"/>
      <c r="C292" s="51"/>
      <c r="D292" s="96">
        <v>47</v>
      </c>
      <c r="E292" s="128" t="s">
        <v>55</v>
      </c>
      <c r="F292" s="129"/>
      <c r="G292" s="69">
        <v>18</v>
      </c>
      <c r="H292" s="5"/>
      <c r="I292" s="5"/>
      <c r="J292" s="5"/>
      <c r="K292" s="5"/>
      <c r="L292" s="5"/>
      <c r="M292" s="5"/>
      <c r="N292" s="5"/>
      <c r="O292" s="5"/>
      <c r="P292" s="4"/>
      <c r="Q292" s="52"/>
    </row>
    <row r="293" spans="1:17" ht="20.100000000000001" customHeight="1" x14ac:dyDescent="0.25">
      <c r="A293" s="4"/>
      <c r="B293" s="5"/>
      <c r="C293" s="51"/>
      <c r="D293" s="96">
        <v>48</v>
      </c>
      <c r="E293" s="126" t="s">
        <v>56</v>
      </c>
      <c r="F293" s="127"/>
      <c r="G293" s="69">
        <v>3</v>
      </c>
      <c r="H293" s="5"/>
      <c r="I293" s="5"/>
      <c r="J293" s="5"/>
      <c r="K293" s="5"/>
      <c r="L293" s="5"/>
      <c r="M293" s="5"/>
      <c r="N293" s="5"/>
      <c r="O293" s="5"/>
      <c r="P293" s="4"/>
      <c r="Q293" s="52"/>
    </row>
    <row r="294" spans="1:17" ht="20.100000000000001" customHeight="1" x14ac:dyDescent="0.25">
      <c r="A294" s="4"/>
      <c r="B294" s="5"/>
      <c r="C294" s="51"/>
      <c r="D294" s="96">
        <v>49</v>
      </c>
      <c r="E294" s="126" t="s">
        <v>97</v>
      </c>
      <c r="F294" s="127"/>
      <c r="G294" s="69">
        <v>67</v>
      </c>
      <c r="H294" s="5"/>
      <c r="I294" s="5"/>
      <c r="J294" s="5"/>
      <c r="K294" s="5"/>
      <c r="L294" s="5"/>
      <c r="M294" s="5"/>
      <c r="N294" s="5"/>
      <c r="O294" s="5"/>
      <c r="P294" s="4"/>
      <c r="Q294" s="52"/>
    </row>
    <row r="295" spans="1:17" ht="20.100000000000001" customHeight="1" x14ac:dyDescent="0.25">
      <c r="A295" s="4"/>
      <c r="B295" s="5"/>
      <c r="C295" s="51"/>
      <c r="D295" s="96">
        <v>50</v>
      </c>
      <c r="E295" s="126" t="s">
        <v>74</v>
      </c>
      <c r="F295" s="127"/>
      <c r="G295" s="69" t="s">
        <v>87</v>
      </c>
      <c r="H295" s="5"/>
      <c r="I295" s="5"/>
      <c r="J295" s="5"/>
      <c r="K295" s="5"/>
      <c r="L295" s="5"/>
      <c r="M295" s="5"/>
      <c r="N295" s="5"/>
      <c r="O295" s="5"/>
      <c r="P295" s="4"/>
      <c r="Q295" s="52"/>
    </row>
    <row r="296" spans="1:17" ht="20.100000000000001" customHeight="1" x14ac:dyDescent="0.25">
      <c r="A296" s="4"/>
      <c r="B296" s="5"/>
      <c r="C296" s="51"/>
      <c r="D296" s="96">
        <v>51</v>
      </c>
      <c r="E296" s="126" t="s">
        <v>72</v>
      </c>
      <c r="F296" s="127"/>
      <c r="G296" s="69" t="s">
        <v>87</v>
      </c>
      <c r="H296" s="5"/>
      <c r="I296" s="5"/>
      <c r="J296" s="5"/>
      <c r="K296" s="5"/>
      <c r="L296" s="5"/>
      <c r="M296" s="5"/>
      <c r="N296" s="5"/>
      <c r="O296" s="5"/>
      <c r="P296" s="4"/>
      <c r="Q296" s="52"/>
    </row>
    <row r="297" spans="1:17" ht="20.100000000000001" customHeight="1" x14ac:dyDescent="0.25">
      <c r="A297" s="4"/>
      <c r="B297" s="5"/>
      <c r="C297" s="51"/>
      <c r="D297" s="96">
        <v>52</v>
      </c>
      <c r="E297" s="128" t="s">
        <v>40</v>
      </c>
      <c r="F297" s="129"/>
      <c r="G297" s="69" t="s">
        <v>87</v>
      </c>
      <c r="H297" s="5"/>
      <c r="I297" s="5"/>
      <c r="J297" s="5"/>
      <c r="K297" s="5"/>
      <c r="L297" s="5"/>
      <c r="M297" s="5"/>
      <c r="N297" s="5"/>
      <c r="O297" s="5"/>
      <c r="P297" s="4"/>
      <c r="Q297" s="52"/>
    </row>
    <row r="298" spans="1:17" ht="20.100000000000001" customHeight="1" x14ac:dyDescent="0.25">
      <c r="A298" s="4"/>
      <c r="B298" s="5"/>
      <c r="C298" s="51"/>
      <c r="D298" s="96">
        <v>53</v>
      </c>
      <c r="E298" s="126" t="s">
        <v>52</v>
      </c>
      <c r="F298" s="127"/>
      <c r="G298" s="69">
        <v>16</v>
      </c>
      <c r="H298" s="5"/>
      <c r="I298" s="5"/>
      <c r="J298" s="5"/>
      <c r="K298" s="5"/>
      <c r="L298" s="5"/>
      <c r="M298" s="5"/>
      <c r="N298" s="5"/>
      <c r="O298" s="5"/>
      <c r="P298" s="4"/>
      <c r="Q298" s="52"/>
    </row>
    <row r="299" spans="1:17" ht="20.100000000000001" customHeight="1" x14ac:dyDescent="0.25">
      <c r="A299" s="4"/>
      <c r="B299" s="5"/>
      <c r="C299" s="51"/>
      <c r="D299" s="96">
        <v>54</v>
      </c>
      <c r="E299" s="126" t="s">
        <v>58</v>
      </c>
      <c r="F299" s="127"/>
      <c r="G299" s="69" t="s">
        <v>87</v>
      </c>
      <c r="H299" s="5"/>
      <c r="I299" s="5"/>
      <c r="J299" s="5"/>
      <c r="K299" s="5"/>
      <c r="L299" s="5"/>
      <c r="M299" s="5"/>
      <c r="N299" s="5"/>
      <c r="O299" s="5"/>
      <c r="P299" s="4"/>
      <c r="Q299" s="52"/>
    </row>
    <row r="300" spans="1:17" ht="20.100000000000001" customHeight="1" x14ac:dyDescent="0.25">
      <c r="A300" s="4"/>
      <c r="B300" s="5"/>
      <c r="C300" s="51"/>
      <c r="D300" s="96">
        <v>55</v>
      </c>
      <c r="E300" s="126" t="s">
        <v>59</v>
      </c>
      <c r="F300" s="127"/>
      <c r="G300" s="69" t="s">
        <v>87</v>
      </c>
      <c r="H300" s="5"/>
      <c r="I300" s="5"/>
      <c r="J300" s="5"/>
      <c r="K300" s="5"/>
      <c r="L300" s="5"/>
      <c r="M300" s="5"/>
      <c r="N300" s="5"/>
      <c r="O300" s="5"/>
      <c r="P300" s="4"/>
      <c r="Q300" s="52"/>
    </row>
    <row r="301" spans="1:17" ht="20.100000000000001" customHeight="1" x14ac:dyDescent="0.25">
      <c r="A301" s="4"/>
      <c r="B301" s="5"/>
      <c r="C301" s="51"/>
      <c r="D301" s="96">
        <v>56</v>
      </c>
      <c r="E301" s="126" t="s">
        <v>92</v>
      </c>
      <c r="F301" s="127"/>
      <c r="G301" s="69">
        <v>4</v>
      </c>
      <c r="H301" s="5"/>
      <c r="I301" s="5"/>
      <c r="J301" s="5"/>
      <c r="K301" s="5"/>
      <c r="L301" s="5"/>
      <c r="M301" s="5"/>
      <c r="N301" s="5"/>
      <c r="O301" s="5"/>
      <c r="P301" s="4"/>
      <c r="Q301" s="52"/>
    </row>
    <row r="302" spans="1:17" ht="20.100000000000001" customHeight="1" x14ac:dyDescent="0.25">
      <c r="A302" s="4"/>
      <c r="B302" s="5"/>
      <c r="C302" s="51"/>
      <c r="D302" s="96">
        <v>57</v>
      </c>
      <c r="E302" s="126" t="s">
        <v>86</v>
      </c>
      <c r="F302" s="127"/>
      <c r="G302" s="69" t="s">
        <v>87</v>
      </c>
      <c r="H302" s="5"/>
      <c r="I302" s="5"/>
      <c r="J302" s="5"/>
      <c r="K302" s="5"/>
      <c r="L302" s="5"/>
      <c r="M302" s="5"/>
      <c r="N302" s="5"/>
      <c r="O302" s="5"/>
      <c r="P302" s="4"/>
      <c r="Q302" s="52"/>
    </row>
    <row r="303" spans="1:17" ht="20.100000000000001" customHeight="1" x14ac:dyDescent="0.25">
      <c r="A303" s="4"/>
      <c r="B303" s="5"/>
      <c r="C303" s="6"/>
      <c r="D303" s="96">
        <v>58</v>
      </c>
      <c r="E303" s="126" t="s">
        <v>63</v>
      </c>
      <c r="F303" s="127"/>
      <c r="G303" s="69">
        <v>60</v>
      </c>
      <c r="H303" s="5"/>
      <c r="I303" s="5"/>
      <c r="J303" s="5"/>
      <c r="K303" s="5"/>
      <c r="L303" s="5"/>
      <c r="M303" s="5"/>
      <c r="N303" s="5"/>
      <c r="O303" s="5"/>
      <c r="P303" s="4"/>
      <c r="Q303" s="52"/>
    </row>
    <row r="304" spans="1:17" ht="20.100000000000001" customHeight="1" x14ac:dyDescent="0.25">
      <c r="A304" s="4"/>
      <c r="B304" s="5"/>
      <c r="C304" s="51"/>
      <c r="D304" s="96">
        <v>59</v>
      </c>
      <c r="E304" s="126" t="s">
        <v>64</v>
      </c>
      <c r="F304" s="127"/>
      <c r="G304" s="69">
        <v>188</v>
      </c>
      <c r="H304" s="5"/>
      <c r="I304" s="5"/>
      <c r="J304" s="5"/>
      <c r="K304" s="5"/>
      <c r="L304" s="5"/>
      <c r="M304" s="5"/>
      <c r="N304" s="5"/>
      <c r="O304" s="5"/>
      <c r="P304" s="4"/>
      <c r="Q304" s="52"/>
    </row>
    <row r="305" spans="1:17" ht="20.100000000000001" customHeight="1" x14ac:dyDescent="0.25">
      <c r="A305" s="4"/>
      <c r="B305" s="5"/>
      <c r="C305" s="51"/>
      <c r="D305" s="96">
        <v>60</v>
      </c>
      <c r="E305" s="126" t="s">
        <v>38</v>
      </c>
      <c r="F305" s="127"/>
      <c r="G305" s="69">
        <v>23</v>
      </c>
      <c r="H305" s="5"/>
      <c r="I305" s="5"/>
      <c r="J305" s="5"/>
      <c r="K305" s="5"/>
      <c r="L305" s="5"/>
      <c r="M305" s="5"/>
      <c r="N305" s="5"/>
      <c r="O305" s="5"/>
      <c r="P305" s="4"/>
      <c r="Q305" s="52"/>
    </row>
    <row r="306" spans="1:17" ht="20.100000000000001" customHeight="1" x14ac:dyDescent="0.25">
      <c r="A306" s="4"/>
      <c r="B306" s="5"/>
      <c r="C306" s="51"/>
      <c r="D306" s="96">
        <v>61</v>
      </c>
      <c r="E306" s="126" t="s">
        <v>73</v>
      </c>
      <c r="F306" s="127"/>
      <c r="G306" s="69" t="s">
        <v>87</v>
      </c>
      <c r="H306" s="5"/>
      <c r="I306" s="5"/>
      <c r="J306" s="5"/>
      <c r="K306" s="5"/>
      <c r="L306" s="5"/>
      <c r="M306" s="5"/>
      <c r="N306" s="5"/>
      <c r="O306" s="5"/>
      <c r="P306" s="4"/>
      <c r="Q306" s="52"/>
    </row>
    <row r="307" spans="1:17" ht="20.100000000000001" customHeight="1" thickBot="1" x14ac:dyDescent="0.3">
      <c r="A307" s="4"/>
      <c r="B307" s="5"/>
      <c r="C307" s="51"/>
      <c r="D307" s="100">
        <v>62</v>
      </c>
      <c r="E307" s="130" t="s">
        <v>82</v>
      </c>
      <c r="F307" s="131"/>
      <c r="G307" s="69" t="s">
        <v>87</v>
      </c>
      <c r="H307" s="5"/>
      <c r="I307" s="5"/>
      <c r="J307" s="5"/>
      <c r="K307" s="5"/>
      <c r="L307" s="5"/>
      <c r="M307" s="5"/>
      <c r="N307" s="5"/>
      <c r="O307" s="5"/>
      <c r="P307" s="4"/>
      <c r="Q307" s="52"/>
    </row>
    <row r="308" spans="1:17" ht="15.75" customHeight="1" thickBot="1" x14ac:dyDescent="0.3">
      <c r="A308" s="4"/>
      <c r="B308" s="5"/>
      <c r="C308" s="6"/>
      <c r="D308" s="6"/>
      <c r="E308" s="124" t="s">
        <v>6</v>
      </c>
      <c r="F308" s="125"/>
      <c r="G308" s="97">
        <f>SUM(G246:G307)</f>
        <v>1479</v>
      </c>
      <c r="H308" s="5"/>
      <c r="I308" s="5"/>
      <c r="J308" s="5"/>
      <c r="K308" s="5"/>
      <c r="L308" s="5"/>
      <c r="M308" s="5"/>
      <c r="N308" s="5"/>
      <c r="O308" s="5"/>
      <c r="P308" s="4"/>
      <c r="Q308" s="52"/>
    </row>
    <row r="309" spans="1:17" ht="15.75" customHeight="1" thickBot="1" x14ac:dyDescent="0.3">
      <c r="A309" s="4"/>
      <c r="B309" s="132" t="s">
        <v>25</v>
      </c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4"/>
      <c r="Q309" s="52"/>
    </row>
    <row r="310" spans="1:17" ht="15.75" customHeight="1" x14ac:dyDescent="0.25">
      <c r="A310" s="4"/>
      <c r="B310" s="5"/>
      <c r="C310" s="5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2"/>
    </row>
    <row r="311" spans="1:17" ht="15.75" customHeight="1" x14ac:dyDescent="0.25">
      <c r="A311" s="4"/>
      <c r="B311" s="5"/>
      <c r="C311" s="5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2"/>
    </row>
    <row r="312" spans="1:17" ht="15.75" customHeight="1" x14ac:dyDescent="0.25">
      <c r="A312" s="4"/>
      <c r="B312" s="5"/>
      <c r="C312" s="5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2"/>
    </row>
    <row r="313" spans="1:17" ht="15.75" customHeight="1" x14ac:dyDescent="0.25">
      <c r="A313" s="4"/>
      <c r="B313" s="5"/>
      <c r="C313" s="5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2"/>
    </row>
    <row r="314" spans="1:17" ht="15.75" customHeight="1" x14ac:dyDescent="0.25">
      <c r="A314" s="4"/>
      <c r="B314" s="5"/>
      <c r="C314" s="5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2"/>
    </row>
    <row r="315" spans="1:17" ht="15.75" customHeight="1" x14ac:dyDescent="0.25">
      <c r="A315" s="4"/>
      <c r="B315" s="5"/>
      <c r="C315" s="51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2"/>
    </row>
    <row r="316" spans="1:17" ht="15.75" x14ac:dyDescent="0.25">
      <c r="A316" s="4"/>
      <c r="B316" s="5"/>
      <c r="C316" s="5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0"/>
      <c r="Q320" s="61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2"/>
    </row>
    <row r="348" spans="1:17" ht="15.75" x14ac:dyDescent="0.25">
      <c r="A348" s="5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2"/>
    </row>
    <row r="349" spans="1:17" ht="15.75" x14ac:dyDescent="0.25">
      <c r="A349" s="5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2"/>
    </row>
    <row r="350" spans="1:17" ht="15.75" x14ac:dyDescent="0.25">
      <c r="A350" s="5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2"/>
    </row>
    <row r="351" spans="1:17" ht="15.75" x14ac:dyDescent="0.25">
      <c r="A351" s="5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2"/>
    </row>
    <row r="352" spans="1:17" ht="15.75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Agosto 2021</vt:lpstr>
      <vt:lpstr>'Estadística Agosto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2021-09-13T21:27:49Z</dcterms:modified>
</cp:coreProperties>
</file>