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Mensuales\"/>
    </mc:Choice>
  </mc:AlternateContent>
  <bookViews>
    <workbookView xWindow="0" yWindow="0" windowWidth="20460" windowHeight="6780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D14" i="3" l="1"/>
  <c r="E38" i="3" l="1"/>
  <c r="D38" i="3"/>
  <c r="E43" i="3"/>
  <c r="D43" i="3"/>
  <c r="E66" i="3"/>
  <c r="D66" i="3"/>
  <c r="E59" i="3"/>
  <c r="D59" i="3"/>
  <c r="E14" i="3"/>
  <c r="E24" i="3"/>
  <c r="D24" i="3"/>
  <c r="E74" i="3"/>
  <c r="D74" i="3"/>
  <c r="E54" i="3"/>
  <c r="D54" i="3"/>
  <c r="E28" i="3"/>
  <c r="D28" i="3"/>
  <c r="D35" i="3" l="1"/>
  <c r="E35" i="3"/>
  <c r="D77" i="3"/>
  <c r="E77" i="3"/>
  <c r="E79" i="3" l="1"/>
  <c r="D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<sst xmlns="http://schemas.openxmlformats.org/spreadsheetml/2006/main" count="64" uniqueCount="63">
  <si>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</si>
  <si>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</si>
  <si>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</si>
  <si>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</si>
  <si>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</si>
  <si>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</si>
  <si>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</si>
  <si>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</si>
  <si>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</si>
  <si>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</si>
  <si>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</si>
  <si>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</si>
  <si>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</si>
  <si>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</si>
  <si>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</si>
  <si>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</si>
  <si>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</si>
  <si>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</si>
  <si>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</si>
  <si>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</si>
  <si>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</si>
  <si>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</si>
  <si>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</si>
  <si>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</si>
  <si>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</si>
  <si>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</si>
  <si>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</si>
  <si>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</si>
  <si>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</si>
  <si>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</si>
  <si>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</si>
  <si>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</si>
  <si>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</si>
  <si>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</si>
  <si>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</si>
  <si>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</si>
  <si>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</si>
  <si>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</si>
  <si>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</si>
  <si>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</si>
  <si>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</si>
  <si>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</si>
  <si>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</si>
  <si>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</si>
  <si>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</si>
  <si>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</si>
  <si>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</si>
  <si>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</si>
  <si>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</si>
  <si>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</si>
  <si>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</si>
  <si>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</si>
  <si>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</si>
  <si>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</si>
  <si>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</si>
  <si>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</si>
  <si>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</si>
  <si>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</si>
  <si>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</si>
  <si>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</si>
  <si>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</si>
  <si>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Del 1 de Septiembre al 30 de Septiembre del 2021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</si>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</sst>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#,##0.00_);\-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</cellStyleXfs>
  <cellXfs count="9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justify" vertical="top" wrapText="1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5" borderId="5" xfId="1" applyNumberFormat="1" applyFont="1" applyFill="1" applyBorder="1" applyAlignment="1" applyProtection="1">
      <alignment horizontal="center" vertical="center" wrapText="1"/>
    </xf>
    <xf numFmtId="49" fontId="14" fillId="5" borderId="6" xfId="1" applyNumberFormat="1" applyFont="1" applyFill="1" applyBorder="1" applyAlignment="1" applyProtection="1">
      <alignment horizontal="center" vertical="center" wrapText="1"/>
    </xf>
    <xf numFmtId="49" fontId="14" fillId="5" borderId="7" xfId="1" applyNumberFormat="1" applyFont="1" applyFill="1" applyBorder="1" applyAlignment="1" applyProtection="1">
      <alignment horizontal="center" vertical="center" wrapText="1"/>
    </xf>
    <xf numFmtId="49" fontId="14" fillId="5" borderId="8" xfId="1" applyNumberFormat="1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justify" vertical="top" wrapText="1"/>
    </xf>
    <xf numFmtId="167" fontId="17" fillId="0" borderId="10" xfId="1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167" fontId="8" fillId="0" borderId="10" xfId="1" applyNumberFormat="1" applyFont="1" applyBorder="1" applyAlignment="1"/>
    <xf numFmtId="0" fontId="2" fillId="2" borderId="9" xfId="0" applyFont="1" applyFill="1" applyBorder="1" applyAlignment="1">
      <alignment horizontal="left" vertical="top" wrapText="1"/>
    </xf>
    <xf numFmtId="167" fontId="18" fillId="0" borderId="10" xfId="1" applyNumberFormat="1" applyFont="1" applyBorder="1" applyAlignment="1"/>
    <xf numFmtId="0" fontId="3" fillId="2" borderId="9" xfId="0" applyFont="1" applyFill="1" applyBorder="1" applyAlignment="1">
      <alignment horizontal="left" vertical="top" wrapText="1"/>
    </xf>
    <xf numFmtId="167" fontId="6" fillId="0" borderId="10" xfId="1" applyNumberFormat="1" applyFont="1" applyBorder="1" applyAlignment="1">
      <alignment horizontal="right" vertical="center"/>
    </xf>
    <xf numFmtId="43" fontId="3" fillId="0" borderId="10" xfId="1" applyFont="1" applyFill="1" applyBorder="1" applyAlignment="1">
      <alignment horizontal="right" vertical="center"/>
    </xf>
    <xf numFmtId="168" fontId="21" fillId="0" borderId="10" xfId="0" applyNumberFormat="1" applyFont="1" applyBorder="1" applyAlignment="1">
      <alignment horizontal="right" vertical="center"/>
    </xf>
    <xf numFmtId="43" fontId="3" fillId="0" borderId="10" xfId="1" applyFont="1" applyFill="1" applyBorder="1" applyAlignment="1">
      <alignment horizontal="right"/>
    </xf>
    <xf numFmtId="0" fontId="2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" fontId="3" fillId="2" borderId="9" xfId="0" applyNumberFormat="1" applyFont="1" applyFill="1" applyBorder="1" applyAlignment="1">
      <alignment horizontal="left" vertical="top" wrapText="1"/>
    </xf>
    <xf numFmtId="167" fontId="3" fillId="0" borderId="10" xfId="1" applyNumberFormat="1" applyFont="1" applyFill="1" applyBorder="1" applyAlignment="1"/>
    <xf numFmtId="0" fontId="2" fillId="2" borderId="9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167" fontId="8" fillId="0" borderId="6" xfId="1" applyNumberFormat="1" applyFont="1" applyBorder="1" applyAlignment="1"/>
    <xf numFmtId="167" fontId="17" fillId="0" borderId="11" xfId="1" applyNumberFormat="1" applyFont="1" applyFill="1" applyBorder="1" applyAlignment="1">
      <alignment vertical="center" wrapText="1"/>
    </xf>
    <xf numFmtId="167" fontId="8" fillId="0" borderId="11" xfId="1" applyNumberFormat="1" applyFont="1" applyBorder="1" applyAlignment="1"/>
    <xf numFmtId="167" fontId="18" fillId="0" borderId="11" xfId="1" applyNumberFormat="1" applyFont="1" applyBorder="1" applyAlignment="1"/>
    <xf numFmtId="167" fontId="6" fillId="0" borderId="11" xfId="1" applyNumberFormat="1" applyFont="1" applyBorder="1" applyAlignment="1">
      <alignment horizontal="right" vertical="center"/>
    </xf>
    <xf numFmtId="43" fontId="3" fillId="0" borderId="11" xfId="1" applyFont="1" applyFill="1" applyBorder="1" applyAlignment="1" applyProtection="1">
      <alignment horizontal="right" vertical="center" wrapText="1"/>
      <protection locked="0"/>
    </xf>
    <xf numFmtId="168" fontId="21" fillId="0" borderId="11" xfId="0" applyNumberFormat="1" applyFont="1" applyBorder="1" applyAlignment="1">
      <alignment horizontal="right" vertical="center"/>
    </xf>
    <xf numFmtId="43" fontId="3" fillId="0" borderId="11" xfId="1" applyFont="1" applyFill="1" applyBorder="1" applyAlignment="1">
      <alignment horizontal="right"/>
    </xf>
    <xf numFmtId="43" fontId="3" fillId="0" borderId="11" xfId="1" applyFont="1" applyFill="1" applyBorder="1" applyAlignment="1">
      <alignment horizontal="right" vertical="top"/>
    </xf>
    <xf numFmtId="43" fontId="3" fillId="0" borderId="11" xfId="1" applyFont="1" applyFill="1" applyBorder="1" applyAlignment="1">
      <alignment horizontal="right" vertical="center"/>
    </xf>
    <xf numFmtId="167" fontId="2" fillId="0" borderId="11" xfId="1" applyNumberFormat="1" applyFont="1" applyFill="1" applyBorder="1" applyAlignment="1">
      <alignment vertical="top"/>
    </xf>
    <xf numFmtId="167" fontId="8" fillId="0" borderId="8" xfId="1" applyNumberFormat="1" applyFont="1" applyBorder="1" applyAlignment="1"/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Normal="100" workbookViewId="0">
      <selection activeCell="F5" sqref="F5"/>
    </sheetView>
  </sheetViews>
  <sheetFormatPr baseColWidth="10" defaultColWidth="0" defaultRowHeight="0" customHeight="1" zeroHeight="1" x14ac:dyDescent="0.25"/>
  <cols>
    <col min="1" max="1" width="4.7109375" style="25" customWidth="1"/>
    <col min="2" max="2" width="10" style="17" customWidth="1"/>
    <col min="3" max="3" width="71.140625" style="17" customWidth="1"/>
    <col min="4" max="4" width="18" style="28" customWidth="1"/>
    <col min="5" max="5" width="17" style="28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10" customFormat="1" ht="13.5" customHeight="1" x14ac:dyDescent="0.2">
      <c r="A2" s="8"/>
      <c r="B2" s="17"/>
      <c r="C2" s="17"/>
      <c r="D2" s="18"/>
    </row>
    <row r="3" spans="1:12" s="11" customFormat="1" ht="13.5" customHeight="1" x14ac:dyDescent="0.25">
      <c r="A3" s="8"/>
      <c r="C3" s="43" t="s">
        <v>56</v>
      </c>
      <c r="D3" s="43"/>
      <c r="E3" s="43"/>
      <c r="F3" s="20"/>
      <c r="G3" s="20"/>
      <c r="H3" s="20"/>
      <c r="I3" s="20"/>
      <c r="J3" s="21"/>
      <c r="K3" s="22"/>
    </row>
    <row r="4" spans="1:12" s="16" customFormat="1" ht="13.5" customHeight="1" x14ac:dyDescent="0.25">
      <c r="A4" s="8"/>
      <c r="B4" s="8"/>
      <c r="C4" s="44" t="s">
        <v>0</v>
      </c>
      <c r="D4" s="44"/>
      <c r="E4" s="44"/>
      <c r="F4" s="20"/>
      <c r="G4" s="20"/>
      <c r="H4" s="20"/>
      <c r="I4" s="20"/>
    </row>
    <row r="5" spans="1:12" s="11" customFormat="1" ht="13.5" customHeight="1" x14ac:dyDescent="0.25">
      <c r="A5" s="8"/>
      <c r="C5" s="45" t="s">
        <v>61</v>
      </c>
      <c r="D5" s="45"/>
      <c r="E5" s="45"/>
      <c r="F5" s="20"/>
      <c r="G5" s="20"/>
      <c r="H5" s="20"/>
      <c r="I5" s="20"/>
      <c r="J5" s="20"/>
      <c r="K5" s="12"/>
      <c r="L5" s="12"/>
    </row>
    <row r="6" spans="1:12" s="11" customFormat="1" ht="13.5" customHeight="1" x14ac:dyDescent="0.25">
      <c r="A6" s="13"/>
      <c r="C6" s="46" t="s">
        <v>1</v>
      </c>
      <c r="D6" s="46"/>
      <c r="E6" s="46"/>
      <c r="F6" s="20"/>
      <c r="G6" s="20"/>
      <c r="H6" s="20"/>
      <c r="I6" s="20"/>
      <c r="J6" s="20"/>
      <c r="K6" s="14"/>
      <c r="L6" s="14"/>
    </row>
    <row r="7" spans="1:12" s="9" customFormat="1" ht="13.5" customHeight="1" x14ac:dyDescent="0.2">
      <c r="A7" s="8"/>
      <c r="B7" s="8"/>
      <c r="C7" s="8"/>
      <c r="J7" s="8"/>
      <c r="K7" s="8"/>
    </row>
    <row r="8" spans="1:12" s="23" customFormat="1" ht="13.5" customHeight="1" x14ac:dyDescent="0.25">
      <c r="B8" s="24"/>
      <c r="C8" s="24"/>
      <c r="D8" s="24"/>
      <c r="E8" s="24"/>
    </row>
    <row r="9" spans="1:12" s="11" customFormat="1" ht="9" customHeight="1" x14ac:dyDescent="0.25">
      <c r="A9" s="15"/>
      <c r="C9" s="4"/>
      <c r="D9" s="5"/>
      <c r="E9" s="5"/>
      <c r="F9" s="5"/>
      <c r="G9" s="6"/>
      <c r="H9" s="5"/>
      <c r="I9" s="5"/>
      <c r="J9" s="7"/>
      <c r="K9" s="3"/>
      <c r="L9" s="3"/>
    </row>
    <row r="10" spans="1:12" s="17" customFormat="1" ht="13.5" customHeight="1" x14ac:dyDescent="0.2">
      <c r="A10" s="25"/>
      <c r="B10" s="53" t="s">
        <v>57</v>
      </c>
      <c r="C10" s="54"/>
      <c r="D10" s="59" t="s">
        <v>60</v>
      </c>
      <c r="E10" s="57" t="s">
        <v>59</v>
      </c>
    </row>
    <row r="11" spans="1:12" s="17" customFormat="1" ht="13.5" customHeight="1" x14ac:dyDescent="0.2">
      <c r="A11" s="25"/>
      <c r="B11" s="55"/>
      <c r="C11" s="56"/>
      <c r="D11" s="60"/>
      <c r="E11" s="58"/>
    </row>
    <row r="12" spans="1:12" s="17" customFormat="1" ht="6.75" customHeight="1" x14ac:dyDescent="0.2">
      <c r="A12" s="25"/>
      <c r="B12" s="61"/>
      <c r="C12" s="52"/>
      <c r="D12" s="82"/>
      <c r="E12" s="62"/>
    </row>
    <row r="13" spans="1:12" s="17" customFormat="1" ht="13.5" customHeight="1" x14ac:dyDescent="0.2">
      <c r="A13" s="25"/>
      <c r="B13" s="63" t="s">
        <v>2</v>
      </c>
      <c r="C13" s="47"/>
      <c r="D13" s="83"/>
      <c r="E13" s="64"/>
    </row>
    <row r="14" spans="1:12" s="17" customFormat="1" ht="13.5" customHeight="1" x14ac:dyDescent="0.2">
      <c r="A14" s="25"/>
      <c r="B14" s="65" t="s">
        <v>4</v>
      </c>
      <c r="C14" s="41"/>
      <c r="D14" s="84">
        <f>SUM(D15:D22)</f>
        <v>210709533.99000001</v>
      </c>
      <c r="E14" s="66">
        <f>SUM(E15:E22)</f>
        <v>-95221791.74999997</v>
      </c>
    </row>
    <row r="15" spans="1:12" s="17" customFormat="1" ht="13.5" customHeight="1" x14ac:dyDescent="0.2">
      <c r="A15" s="25"/>
      <c r="B15" s="67" t="s">
        <v>6</v>
      </c>
      <c r="C15" s="39"/>
      <c r="D15" s="85">
        <v>119630955.65000001</v>
      </c>
      <c r="E15" s="68">
        <v>134746725.75</v>
      </c>
    </row>
    <row r="16" spans="1:12" s="17" customFormat="1" ht="13.5" customHeight="1" x14ac:dyDescent="0.2">
      <c r="A16" s="25"/>
      <c r="B16" s="67" t="s">
        <v>7</v>
      </c>
      <c r="C16" s="39"/>
      <c r="D16" s="86">
        <v>0</v>
      </c>
      <c r="E16" s="69">
        <v>0</v>
      </c>
    </row>
    <row r="17" spans="1:5" s="17" customFormat="1" ht="13.5" customHeight="1" x14ac:dyDescent="0.2">
      <c r="A17" s="25"/>
      <c r="B17" s="67" t="s">
        <v>9</v>
      </c>
      <c r="C17" s="39"/>
      <c r="D17" s="85">
        <v>1481491</v>
      </c>
      <c r="E17" s="68">
        <v>3651305.8</v>
      </c>
    </row>
    <row r="18" spans="1:5" s="17" customFormat="1" ht="13.5" customHeight="1" x14ac:dyDescent="0.2">
      <c r="A18" s="25"/>
      <c r="B18" s="67" t="s">
        <v>11</v>
      </c>
      <c r="C18" s="39"/>
      <c r="D18" s="85">
        <v>64439033.630000003</v>
      </c>
      <c r="E18" s="68">
        <v>32098293.530000001</v>
      </c>
    </row>
    <row r="19" spans="1:5" s="17" customFormat="1" ht="13.5" customHeight="1" x14ac:dyDescent="0.2">
      <c r="A19" s="25"/>
      <c r="B19" s="67" t="s">
        <v>12</v>
      </c>
      <c r="C19" s="39"/>
      <c r="D19" s="85">
        <v>10498281.460000001</v>
      </c>
      <c r="E19" s="68">
        <v>5971186</v>
      </c>
    </row>
    <row r="20" spans="1:5" s="17" customFormat="1" ht="13.5" customHeight="1" x14ac:dyDescent="0.2">
      <c r="A20" s="25"/>
      <c r="B20" s="67" t="s">
        <v>14</v>
      </c>
      <c r="C20" s="39"/>
      <c r="D20" s="85">
        <v>14659772.25</v>
      </c>
      <c r="E20" s="68">
        <v>-271689302.82999998</v>
      </c>
    </row>
    <row r="21" spans="1:5" s="17" customFormat="1" ht="13.5" customHeight="1" x14ac:dyDescent="0.2">
      <c r="A21" s="25"/>
      <c r="B21" s="67" t="s">
        <v>16</v>
      </c>
      <c r="C21" s="39"/>
      <c r="D21" s="86">
        <v>0</v>
      </c>
      <c r="E21" s="69">
        <v>0</v>
      </c>
    </row>
    <row r="22" spans="1:5" s="17" customFormat="1" ht="25.5" customHeight="1" x14ac:dyDescent="0.2">
      <c r="A22" s="25"/>
      <c r="B22" s="67" t="s">
        <v>18</v>
      </c>
      <c r="C22" s="39"/>
      <c r="D22" s="86">
        <v>0</v>
      </c>
      <c r="E22" s="69">
        <v>0</v>
      </c>
    </row>
    <row r="23" spans="1:5" s="17" customFormat="1" ht="9" customHeight="1" x14ac:dyDescent="0.2">
      <c r="A23" s="25"/>
      <c r="B23" s="67"/>
      <c r="C23" s="39"/>
      <c r="D23" s="83"/>
      <c r="E23" s="64"/>
    </row>
    <row r="24" spans="1:5" s="17" customFormat="1" ht="13.5" customHeight="1" x14ac:dyDescent="0.2">
      <c r="A24" s="25"/>
      <c r="B24" s="65" t="s">
        <v>21</v>
      </c>
      <c r="C24" s="41"/>
      <c r="D24" s="84">
        <f>SUM(D25:D26)</f>
        <v>381920238.44999999</v>
      </c>
      <c r="E24" s="66">
        <f>SUM(E25:E26)</f>
        <v>341791008.04000002</v>
      </c>
    </row>
    <row r="25" spans="1:5" s="17" customFormat="1" ht="13.5" customHeight="1" x14ac:dyDescent="0.2">
      <c r="A25" s="25"/>
      <c r="B25" s="67" t="s">
        <v>23</v>
      </c>
      <c r="C25" s="39"/>
      <c r="D25" s="87">
        <v>381920238.44999999</v>
      </c>
      <c r="E25" s="70">
        <v>341791008.04000002</v>
      </c>
    </row>
    <row r="26" spans="1:5" s="17" customFormat="1" ht="12" customHeight="1" x14ac:dyDescent="0.2">
      <c r="A26" s="25"/>
      <c r="B26" s="67" t="s">
        <v>25</v>
      </c>
      <c r="C26" s="39"/>
      <c r="D26" s="88">
        <v>0</v>
      </c>
      <c r="E26" s="71">
        <v>0</v>
      </c>
    </row>
    <row r="27" spans="1:5" s="17" customFormat="1" ht="6" customHeight="1" x14ac:dyDescent="0.2">
      <c r="A27" s="25"/>
      <c r="B27" s="72"/>
      <c r="C27" s="1"/>
      <c r="D27" s="83"/>
      <c r="E27" s="64"/>
    </row>
    <row r="28" spans="1:5" s="17" customFormat="1" ht="13.5" customHeight="1" x14ac:dyDescent="0.2">
      <c r="A28" s="25"/>
      <c r="B28" s="65" t="s">
        <v>28</v>
      </c>
      <c r="C28" s="41"/>
      <c r="D28" s="84">
        <f>SUM(D29:D33)</f>
        <v>-11887000</v>
      </c>
      <c r="E28" s="66">
        <f>SUM(E29:E33)</f>
        <v>29000</v>
      </c>
    </row>
    <row r="29" spans="1:5" s="17" customFormat="1" ht="13.5" customHeight="1" x14ac:dyDescent="0.2">
      <c r="A29" s="25"/>
      <c r="B29" s="67" t="s">
        <v>55</v>
      </c>
      <c r="C29" s="39"/>
      <c r="D29" s="83">
        <v>0</v>
      </c>
      <c r="E29" s="64">
        <v>0</v>
      </c>
    </row>
    <row r="30" spans="1:5" s="17" customFormat="1" ht="13.5" customHeight="1" x14ac:dyDescent="0.2">
      <c r="A30" s="25"/>
      <c r="B30" s="67" t="s">
        <v>30</v>
      </c>
      <c r="C30" s="39"/>
      <c r="D30" s="83">
        <v>0</v>
      </c>
      <c r="E30" s="64">
        <v>0</v>
      </c>
    </row>
    <row r="31" spans="1:5" s="17" customFormat="1" ht="13.5" customHeight="1" x14ac:dyDescent="0.2">
      <c r="A31" s="25"/>
      <c r="B31" s="67" t="s">
        <v>31</v>
      </c>
      <c r="C31" s="39"/>
      <c r="D31" s="83">
        <v>0</v>
      </c>
      <c r="E31" s="64">
        <v>0</v>
      </c>
    </row>
    <row r="32" spans="1:5" s="17" customFormat="1" ht="13.5" customHeight="1" x14ac:dyDescent="0.2">
      <c r="A32" s="25"/>
      <c r="B32" s="67" t="s">
        <v>33</v>
      </c>
      <c r="C32" s="39"/>
      <c r="D32" s="83">
        <v>0</v>
      </c>
      <c r="E32" s="64">
        <v>0</v>
      </c>
    </row>
    <row r="33" spans="1:5" s="17" customFormat="1" ht="13.5" customHeight="1" x14ac:dyDescent="0.2">
      <c r="A33" s="25"/>
      <c r="B33" s="67" t="s">
        <v>58</v>
      </c>
      <c r="C33" s="39"/>
      <c r="D33" s="85">
        <v>-11887000</v>
      </c>
      <c r="E33" s="68">
        <v>29000</v>
      </c>
    </row>
    <row r="34" spans="1:5" s="17" customFormat="1" ht="6.75" customHeight="1" x14ac:dyDescent="0.2">
      <c r="A34" s="25"/>
      <c r="B34" s="72"/>
      <c r="C34" s="2"/>
      <c r="D34" s="83"/>
      <c r="E34" s="64"/>
    </row>
    <row r="35" spans="1:5" s="17" customFormat="1" ht="13.5" customHeight="1" x14ac:dyDescent="0.2">
      <c r="A35" s="25"/>
      <c r="B35" s="73" t="s">
        <v>36</v>
      </c>
      <c r="C35" s="50"/>
      <c r="D35" s="84">
        <f>SUM(D14+D24+D28)</f>
        <v>580742772.44000006</v>
      </c>
      <c r="E35" s="66">
        <f>SUM(E14+E24+E28)</f>
        <v>246598216.29000005</v>
      </c>
    </row>
    <row r="36" spans="1:5" s="17" customFormat="1" ht="5.25" customHeight="1" x14ac:dyDescent="0.2">
      <c r="A36" s="25"/>
      <c r="B36" s="74"/>
      <c r="C36" s="36"/>
      <c r="D36" s="83"/>
      <c r="E36" s="64"/>
    </row>
    <row r="37" spans="1:5" s="17" customFormat="1" ht="13.5" customHeight="1" x14ac:dyDescent="0.2">
      <c r="A37" s="25"/>
      <c r="B37" s="65" t="s">
        <v>3</v>
      </c>
      <c r="C37" s="41"/>
      <c r="D37" s="83"/>
      <c r="E37" s="64"/>
    </row>
    <row r="38" spans="1:5" s="17" customFormat="1" ht="13.5" customHeight="1" x14ac:dyDescent="0.2">
      <c r="A38" s="25"/>
      <c r="B38" s="65" t="s">
        <v>5</v>
      </c>
      <c r="C38" s="41"/>
      <c r="D38" s="84">
        <f>SUM(D39:D41)</f>
        <v>534531820.13999999</v>
      </c>
      <c r="E38" s="66">
        <f>SUM(E39:E41)</f>
        <v>373931964.08000004</v>
      </c>
    </row>
    <row r="39" spans="1:5" s="17" customFormat="1" ht="13.5" customHeight="1" x14ac:dyDescent="0.2">
      <c r="A39" s="25"/>
      <c r="B39" s="67" t="s">
        <v>54</v>
      </c>
      <c r="C39" s="39"/>
      <c r="D39" s="85">
        <v>360913446.82999998</v>
      </c>
      <c r="E39" s="68">
        <v>273290715.54000002</v>
      </c>
    </row>
    <row r="40" spans="1:5" s="17" customFormat="1" ht="13.5" customHeight="1" x14ac:dyDescent="0.2">
      <c r="A40" s="25"/>
      <c r="B40" s="67" t="s">
        <v>8</v>
      </c>
      <c r="C40" s="39"/>
      <c r="D40" s="85">
        <v>62308992.850000001</v>
      </c>
      <c r="E40" s="68">
        <v>31935294.280000001</v>
      </c>
    </row>
    <row r="41" spans="1:5" s="17" customFormat="1" ht="13.5" customHeight="1" x14ac:dyDescent="0.2">
      <c r="A41" s="25"/>
      <c r="B41" s="67" t="s">
        <v>10</v>
      </c>
      <c r="C41" s="39"/>
      <c r="D41" s="85">
        <v>111309380.45999999</v>
      </c>
      <c r="E41" s="68">
        <v>68705954.260000005</v>
      </c>
    </row>
    <row r="42" spans="1:5" s="17" customFormat="1" ht="6" customHeight="1" x14ac:dyDescent="0.2">
      <c r="A42" s="25"/>
      <c r="B42" s="75"/>
      <c r="C42" s="37"/>
      <c r="D42" s="83"/>
      <c r="E42" s="64"/>
    </row>
    <row r="43" spans="1:5" s="17" customFormat="1" ht="13.5" customHeight="1" x14ac:dyDescent="0.2">
      <c r="A43" s="25"/>
      <c r="B43" s="65" t="s">
        <v>13</v>
      </c>
      <c r="C43" s="41"/>
      <c r="D43" s="84">
        <f>SUM(D44:D52)</f>
        <v>124980868.47999999</v>
      </c>
      <c r="E43" s="66">
        <f>SUM(E44:E52)</f>
        <v>122562030.70999999</v>
      </c>
    </row>
    <row r="44" spans="1:5" s="17" customFormat="1" ht="13.5" customHeight="1" x14ac:dyDescent="0.2">
      <c r="A44" s="25"/>
      <c r="B44" s="67" t="s">
        <v>15</v>
      </c>
      <c r="C44" s="39"/>
      <c r="D44" s="85">
        <v>9133350</v>
      </c>
      <c r="E44" s="68">
        <v>0</v>
      </c>
    </row>
    <row r="45" spans="1:5" s="17" customFormat="1" ht="13.5" customHeight="1" x14ac:dyDescent="0.2">
      <c r="A45" s="25"/>
      <c r="B45" s="67" t="s">
        <v>17</v>
      </c>
      <c r="C45" s="39"/>
      <c r="D45" s="85">
        <v>101370839.66</v>
      </c>
      <c r="E45" s="68">
        <v>89542534.959999993</v>
      </c>
    </row>
    <row r="46" spans="1:5" s="17" customFormat="1" ht="13.5" customHeight="1" x14ac:dyDescent="0.2">
      <c r="A46" s="25"/>
      <c r="B46" s="67" t="s">
        <v>19</v>
      </c>
      <c r="C46" s="39"/>
      <c r="D46" s="85">
        <v>0</v>
      </c>
      <c r="E46" s="68">
        <v>3168000</v>
      </c>
    </row>
    <row r="47" spans="1:5" s="17" customFormat="1" ht="13.5" customHeight="1" x14ac:dyDescent="0.2">
      <c r="A47" s="25"/>
      <c r="B47" s="67" t="s">
        <v>20</v>
      </c>
      <c r="C47" s="39"/>
      <c r="D47" s="85">
        <v>11867049.82</v>
      </c>
      <c r="E47" s="68">
        <v>29107807.75</v>
      </c>
    </row>
    <row r="48" spans="1:5" s="17" customFormat="1" ht="13.5" customHeight="1" x14ac:dyDescent="0.2">
      <c r="A48" s="25"/>
      <c r="B48" s="67" t="s">
        <v>22</v>
      </c>
      <c r="C48" s="39"/>
      <c r="D48" s="89">
        <v>0</v>
      </c>
      <c r="E48" s="71">
        <v>0</v>
      </c>
    </row>
    <row r="49" spans="1:5" s="17" customFormat="1" ht="13.5" customHeight="1" x14ac:dyDescent="0.2">
      <c r="A49" s="25"/>
      <c r="B49" s="67" t="s">
        <v>24</v>
      </c>
      <c r="C49" s="39"/>
      <c r="D49" s="89">
        <v>0</v>
      </c>
      <c r="E49" s="71">
        <v>0</v>
      </c>
    </row>
    <row r="50" spans="1:5" s="17" customFormat="1" ht="13.5" customHeight="1" x14ac:dyDescent="0.2">
      <c r="A50" s="25"/>
      <c r="B50" s="67" t="s">
        <v>26</v>
      </c>
      <c r="C50" s="39"/>
      <c r="D50" s="89">
        <v>0</v>
      </c>
      <c r="E50" s="71">
        <v>0</v>
      </c>
    </row>
    <row r="51" spans="1:5" s="17" customFormat="1" ht="13.5" customHeight="1" x14ac:dyDescent="0.2">
      <c r="A51" s="25"/>
      <c r="B51" s="75" t="s">
        <v>27</v>
      </c>
      <c r="C51" s="34"/>
      <c r="D51" s="85">
        <v>2609629</v>
      </c>
      <c r="E51" s="68">
        <v>743688</v>
      </c>
    </row>
    <row r="52" spans="1:5" s="17" customFormat="1" ht="13.5" customHeight="1" x14ac:dyDescent="0.2">
      <c r="A52" s="25"/>
      <c r="B52" s="67" t="s">
        <v>29</v>
      </c>
      <c r="C52" s="39"/>
      <c r="D52" s="90">
        <v>0</v>
      </c>
      <c r="E52" s="69">
        <v>0</v>
      </c>
    </row>
    <row r="53" spans="1:5" s="17" customFormat="1" ht="5.25" customHeight="1" x14ac:dyDescent="0.2">
      <c r="A53" s="25"/>
      <c r="B53" s="75"/>
      <c r="C53" s="37"/>
      <c r="D53" s="83"/>
      <c r="E53" s="64"/>
    </row>
    <row r="54" spans="1:5" s="17" customFormat="1" ht="11.25" customHeight="1" x14ac:dyDescent="0.2">
      <c r="A54" s="25"/>
      <c r="B54" s="65" t="s">
        <v>23</v>
      </c>
      <c r="C54" s="41"/>
      <c r="D54" s="84">
        <f>SUM(D55:D57)</f>
        <v>0</v>
      </c>
      <c r="E54" s="66">
        <f>SUM(E55:E57)</f>
        <v>0</v>
      </c>
    </row>
    <row r="55" spans="1:5" s="17" customFormat="1" ht="13.5" customHeight="1" x14ac:dyDescent="0.2">
      <c r="A55" s="25"/>
      <c r="B55" s="67" t="s">
        <v>32</v>
      </c>
      <c r="C55" s="39"/>
      <c r="D55" s="83">
        <v>0</v>
      </c>
      <c r="E55" s="64">
        <v>0</v>
      </c>
    </row>
    <row r="56" spans="1:5" s="17" customFormat="1" ht="13.5" customHeight="1" x14ac:dyDescent="0.2">
      <c r="A56" s="25"/>
      <c r="B56" s="67" t="s">
        <v>34</v>
      </c>
      <c r="C56" s="39"/>
      <c r="D56" s="83">
        <v>0</v>
      </c>
      <c r="E56" s="64">
        <v>0</v>
      </c>
    </row>
    <row r="57" spans="1:5" s="17" customFormat="1" ht="13.5" customHeight="1" x14ac:dyDescent="0.2">
      <c r="A57" s="25"/>
      <c r="B57" s="76" t="s">
        <v>35</v>
      </c>
      <c r="C57" s="42"/>
      <c r="D57" s="83">
        <v>0</v>
      </c>
      <c r="E57" s="64">
        <v>0</v>
      </c>
    </row>
    <row r="58" spans="1:5" s="17" customFormat="1" ht="4.5" customHeight="1" x14ac:dyDescent="0.2">
      <c r="A58" s="25"/>
      <c r="B58" s="75"/>
      <c r="C58" s="37"/>
      <c r="D58" s="83"/>
      <c r="E58" s="64"/>
    </row>
    <row r="59" spans="1:5" s="17" customFormat="1" ht="13.5" customHeight="1" x14ac:dyDescent="0.2">
      <c r="A59" s="25"/>
      <c r="B59" s="65" t="s">
        <v>37</v>
      </c>
      <c r="C59" s="41"/>
      <c r="D59" s="84">
        <f>SUM(D60:D64)</f>
        <v>7643265.7100000009</v>
      </c>
      <c r="E59" s="66">
        <f>SUM(E60:E64)</f>
        <v>6108961.3700000001</v>
      </c>
    </row>
    <row r="60" spans="1:5" s="17" customFormat="1" ht="13.5" customHeight="1" x14ac:dyDescent="0.2">
      <c r="A60" s="25"/>
      <c r="B60" s="67" t="s">
        <v>38</v>
      </c>
      <c r="C60" s="39"/>
      <c r="D60" s="85">
        <v>5611166.8600000003</v>
      </c>
      <c r="E60" s="68">
        <v>4637252.3</v>
      </c>
    </row>
    <row r="61" spans="1:5" s="17" customFormat="1" ht="13.5" customHeight="1" x14ac:dyDescent="0.2">
      <c r="A61" s="25"/>
      <c r="B61" s="67" t="s">
        <v>39</v>
      </c>
      <c r="C61" s="39"/>
      <c r="D61" s="89">
        <v>0</v>
      </c>
      <c r="E61" s="71">
        <v>0</v>
      </c>
    </row>
    <row r="62" spans="1:5" s="17" customFormat="1" ht="13.5" customHeight="1" x14ac:dyDescent="0.2">
      <c r="A62" s="25"/>
      <c r="B62" s="67" t="s">
        <v>40</v>
      </c>
      <c r="C62" s="39"/>
      <c r="D62" s="85">
        <v>27207.200000000001</v>
      </c>
      <c r="E62" s="68">
        <v>27207.200000000001</v>
      </c>
    </row>
    <row r="63" spans="1:5" s="17" customFormat="1" ht="13.5" customHeight="1" x14ac:dyDescent="0.2">
      <c r="A63" s="25"/>
      <c r="B63" s="67" t="s">
        <v>41</v>
      </c>
      <c r="C63" s="39"/>
      <c r="D63" s="85">
        <v>2004891.65</v>
      </c>
      <c r="E63" s="68">
        <v>1444501.87</v>
      </c>
    </row>
    <row r="64" spans="1:5" s="17" customFormat="1" ht="12" x14ac:dyDescent="0.2">
      <c r="A64" s="25"/>
      <c r="B64" s="67" t="s">
        <v>42</v>
      </c>
      <c r="C64" s="39"/>
      <c r="D64" s="89">
        <v>0</v>
      </c>
      <c r="E64" s="71">
        <v>0</v>
      </c>
    </row>
    <row r="65" spans="1:6" s="17" customFormat="1" ht="6.75" customHeight="1" x14ac:dyDescent="0.2">
      <c r="A65" s="25"/>
      <c r="B65" s="75"/>
      <c r="C65" s="37"/>
      <c r="D65" s="91"/>
      <c r="E65" s="77"/>
    </row>
    <row r="66" spans="1:6" s="17" customFormat="1" ht="13.5" customHeight="1" x14ac:dyDescent="0.2">
      <c r="A66" s="25"/>
      <c r="B66" s="65" t="s">
        <v>43</v>
      </c>
      <c r="C66" s="41"/>
      <c r="D66" s="84">
        <f>SUM(D67:D73)</f>
        <v>35403053.619999997</v>
      </c>
      <c r="E66" s="66">
        <f>SUM(E67:E73)</f>
        <v>10933629.58</v>
      </c>
    </row>
    <row r="67" spans="1:6" s="17" customFormat="1" ht="13.5" customHeight="1" x14ac:dyDescent="0.2">
      <c r="A67" s="25"/>
      <c r="B67" s="67" t="s">
        <v>44</v>
      </c>
      <c r="C67" s="39"/>
      <c r="D67" s="85">
        <v>10824450.560000001</v>
      </c>
      <c r="E67" s="68">
        <v>10882690.800000001</v>
      </c>
    </row>
    <row r="68" spans="1:6" s="17" customFormat="1" ht="13.5" customHeight="1" x14ac:dyDescent="0.2">
      <c r="A68" s="25"/>
      <c r="B68" s="67" t="s">
        <v>45</v>
      </c>
      <c r="C68" s="39"/>
      <c r="D68" s="89">
        <v>0</v>
      </c>
      <c r="E68" s="71">
        <v>0</v>
      </c>
    </row>
    <row r="69" spans="1:6" s="17" customFormat="1" ht="13.5" customHeight="1" x14ac:dyDescent="0.2">
      <c r="A69" s="25"/>
      <c r="B69" s="67" t="s">
        <v>46</v>
      </c>
      <c r="C69" s="39"/>
      <c r="D69" s="89">
        <v>0</v>
      </c>
      <c r="E69" s="71">
        <v>0</v>
      </c>
    </row>
    <row r="70" spans="1:6" s="17" customFormat="1" ht="13.5" customHeight="1" x14ac:dyDescent="0.2">
      <c r="A70" s="25"/>
      <c r="B70" s="67" t="s">
        <v>47</v>
      </c>
      <c r="C70" s="39"/>
      <c r="D70" s="89">
        <v>0</v>
      </c>
      <c r="E70" s="71">
        <v>0</v>
      </c>
    </row>
    <row r="71" spans="1:6" s="17" customFormat="1" ht="13.5" customHeight="1" x14ac:dyDescent="0.2">
      <c r="A71" s="25"/>
      <c r="B71" s="67" t="s">
        <v>48</v>
      </c>
      <c r="C71" s="39"/>
      <c r="D71" s="89">
        <v>0</v>
      </c>
      <c r="E71" s="71">
        <v>0</v>
      </c>
    </row>
    <row r="72" spans="1:6" s="17" customFormat="1" ht="13.5" customHeight="1" x14ac:dyDescent="0.2">
      <c r="A72" s="25"/>
      <c r="B72" s="67" t="s">
        <v>49</v>
      </c>
      <c r="C72" s="39"/>
      <c r="D72" s="85">
        <v>24578603.059999999</v>
      </c>
      <c r="E72" s="68">
        <v>50938.78</v>
      </c>
    </row>
    <row r="73" spans="1:6" s="17" customFormat="1" ht="6" customHeight="1" x14ac:dyDescent="0.2">
      <c r="A73" s="25"/>
      <c r="B73" s="75"/>
      <c r="C73" s="37"/>
      <c r="D73" s="83"/>
      <c r="E73" s="64"/>
    </row>
    <row r="74" spans="1:6" s="17" customFormat="1" ht="13.5" customHeight="1" x14ac:dyDescent="0.2">
      <c r="A74" s="25"/>
      <c r="B74" s="65" t="s">
        <v>50</v>
      </c>
      <c r="C74" s="41"/>
      <c r="D74" s="84">
        <f>SUM(D75)</f>
        <v>26850715.960000001</v>
      </c>
      <c r="E74" s="66">
        <f>SUM(E75)</f>
        <v>28648301.75</v>
      </c>
    </row>
    <row r="75" spans="1:6" s="17" customFormat="1" ht="13.5" customHeight="1" x14ac:dyDescent="0.2">
      <c r="A75" s="25"/>
      <c r="B75" s="67" t="s">
        <v>51</v>
      </c>
      <c r="C75" s="39"/>
      <c r="D75" s="85">
        <v>26850715.960000001</v>
      </c>
      <c r="E75" s="68">
        <v>28648301.75</v>
      </c>
    </row>
    <row r="76" spans="1:6" s="17" customFormat="1" ht="5.25" customHeight="1" x14ac:dyDescent="0.2">
      <c r="A76" s="25"/>
      <c r="B76" s="78"/>
      <c r="C76" s="38"/>
      <c r="D76" s="83"/>
      <c r="E76" s="64"/>
    </row>
    <row r="77" spans="1:6" s="17" customFormat="1" ht="13.5" customHeight="1" x14ac:dyDescent="0.2">
      <c r="A77" s="25"/>
      <c r="B77" s="65" t="s">
        <v>52</v>
      </c>
      <c r="C77" s="41"/>
      <c r="D77" s="84">
        <f>SUM(D38+D43+D54+D59+D66+D74)</f>
        <v>729409723.91000009</v>
      </c>
      <c r="E77" s="66">
        <f>SUM(E38+E43+E54+E59+E66+E74)</f>
        <v>542184887.49000001</v>
      </c>
    </row>
    <row r="78" spans="1:6" s="17" customFormat="1" ht="5.25" customHeight="1" x14ac:dyDescent="0.2">
      <c r="A78" s="25"/>
      <c r="B78" s="78"/>
      <c r="C78" s="33"/>
      <c r="D78" s="83"/>
      <c r="E78" s="64"/>
      <c r="F78" s="26"/>
    </row>
    <row r="79" spans="1:6" s="17" customFormat="1" ht="13.5" customHeight="1" x14ac:dyDescent="0.2">
      <c r="A79" s="25"/>
      <c r="B79" s="65" t="s">
        <v>53</v>
      </c>
      <c r="C79" s="41"/>
      <c r="D79" s="84">
        <f>SUM(D35-D77)</f>
        <v>-148666951.47000003</v>
      </c>
      <c r="E79" s="66">
        <f>SUM(E35-E77)</f>
        <v>-295586671.19999993</v>
      </c>
      <c r="F79" s="27"/>
    </row>
    <row r="80" spans="1:6" s="17" customFormat="1" ht="13.5" customHeight="1" x14ac:dyDescent="0.2">
      <c r="A80" s="25"/>
      <c r="B80" s="79"/>
      <c r="C80" s="80"/>
      <c r="D80" s="92"/>
      <c r="E80" s="81"/>
    </row>
    <row r="81" spans="1:5" s="17" customFormat="1" ht="13.5" customHeight="1" x14ac:dyDescent="0.2">
      <c r="A81" s="25"/>
      <c r="D81" s="28"/>
      <c r="E81" s="28"/>
    </row>
    <row r="82" spans="1:5" s="17" customFormat="1" ht="13.5" customHeight="1" x14ac:dyDescent="0.2">
      <c r="A82" s="25"/>
      <c r="B82" s="40" t="s">
        <v>62</v>
      </c>
      <c r="C82" s="40"/>
      <c r="D82" s="40"/>
      <c r="E82" s="40"/>
    </row>
    <row r="83" spans="1:5" s="17" customFormat="1" ht="13.5" customHeight="1" x14ac:dyDescent="0.2">
      <c r="A83" s="25"/>
      <c r="B83" s="40"/>
      <c r="C83" s="40"/>
      <c r="D83" s="40"/>
      <c r="E83" s="40"/>
    </row>
    <row r="84" spans="1:5" s="17" customFormat="1" ht="13.5" customHeight="1" x14ac:dyDescent="0.2">
      <c r="A84" s="25"/>
      <c r="B84" s="29"/>
      <c r="C84" s="30"/>
      <c r="D84" s="31"/>
      <c r="E84" s="29"/>
    </row>
    <row r="85" spans="1:5" s="17" customFormat="1" ht="13.5" hidden="1" customHeight="1" x14ac:dyDescent="0.2">
      <c r="A85" s="25"/>
      <c r="B85" s="51"/>
      <c r="C85" s="51"/>
      <c r="D85" s="31"/>
      <c r="E85" s="29"/>
    </row>
    <row r="86" spans="1:5" s="17" customFormat="1" ht="13.5" hidden="1" customHeight="1" x14ac:dyDescent="0.2">
      <c r="A86" s="25"/>
      <c r="B86" s="48"/>
      <c r="C86" s="48"/>
      <c r="D86" s="35"/>
      <c r="E86" s="31"/>
    </row>
    <row r="87" spans="1:5" s="17" customFormat="1" ht="13.5" hidden="1" customHeight="1" x14ac:dyDescent="0.2">
      <c r="A87" s="25"/>
      <c r="B87" s="49"/>
      <c r="C87" s="49"/>
      <c r="D87" s="19"/>
      <c r="E87" s="32"/>
    </row>
    <row r="88" spans="1:5" s="17" customFormat="1" ht="13.5" hidden="1" customHeight="1" x14ac:dyDescent="0.2">
      <c r="A88" s="25"/>
      <c r="D88" s="28"/>
      <c r="E88" s="28"/>
    </row>
    <row r="89" spans="1:5" s="17" customFormat="1" ht="13.5" hidden="1" customHeight="1" x14ac:dyDescent="0.2">
      <c r="A89" s="25"/>
      <c r="D89" s="28"/>
      <c r="E89" s="28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2021-08-16T19:12:19Z</cp:lastPrinted>
  <dcterms:created xsi:type="dcterms:W3CDTF">2014-09-04T17:23:24Z</dcterms:created>
  <dcterms:modified xsi:type="dcterms:W3CDTF">2021-10-18T21:30:22Z</dcterms:modified>
</cp:coreProperties>
</file>