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Trimestrales\Presupuestales\"/>
    </mc:Choice>
  </mc:AlternateContent>
  <bookViews>
    <workbookView xWindow="0" yWindow="0" windowWidth="20400" windowHeight="6780" firstSheet="1" activeTab="1"/>
  </bookViews>
  <sheets>
    <sheet name="Hoja1" sheetId="1" r:id="rId1"/>
    <sheet name="Zapopan" sheetId="4" r:id="rId2"/>
  </sheets>
  <definedNames>
    <definedName name="_xlnm._FilterDatabase" localSheetId="1" hidden="1">Zapopan!$B$10:$L$83</definedName>
    <definedName name="_xlnm.Print_Area" localSheetId="1">Zapopan!$A$1:$I$90</definedName>
    <definedName name="Cargo1" localSheetId="1">Zapopan!#REF!</definedName>
    <definedName name="Cargo2" localSheetId="1">Zapopan!#REF!</definedName>
    <definedName name="firma1" localSheetId="1">Zapopan!#REF!</definedName>
    <definedName name="firma2" localSheetId="1">Zapopan!#REF!</definedName>
    <definedName name="_xlnm.Print_Titles" localSheetId="0">Hoja1!$3:$11</definedName>
  </definedNames>
  <calcPr calcId="152511"/>
</workbook>
</file>

<file path=xl/calcChain.xml><?xml version="1.0" encoding="utf-8"?>
<calcChain xmlns="http://schemas.openxmlformats.org/spreadsheetml/2006/main">
  <c r="I81" i="4" l="1"/>
  <c r="F11" i="4"/>
  <c r="E75" i="4"/>
  <c r="G75" i="4"/>
  <c r="H75" i="4"/>
  <c r="D75" i="4"/>
  <c r="E71" i="4"/>
  <c r="F71" i="4"/>
  <c r="G71" i="4"/>
  <c r="H71" i="4"/>
  <c r="D71" i="4"/>
  <c r="D63" i="4"/>
  <c r="E63" i="4"/>
  <c r="G63" i="4"/>
  <c r="H63" i="4"/>
  <c r="E59" i="4"/>
  <c r="G59" i="4"/>
  <c r="H59" i="4"/>
  <c r="D59" i="4"/>
  <c r="E49" i="4"/>
  <c r="G49" i="4"/>
  <c r="H49" i="4"/>
  <c r="D49" i="4"/>
  <c r="E39" i="4"/>
  <c r="G39" i="4"/>
  <c r="H39" i="4"/>
  <c r="D39" i="4"/>
  <c r="E29" i="4"/>
  <c r="G29" i="4"/>
  <c r="H29" i="4"/>
  <c r="D29" i="4"/>
  <c r="E19" i="4"/>
  <c r="G19" i="4"/>
  <c r="H19" i="4"/>
  <c r="D19" i="4"/>
  <c r="E11" i="4"/>
  <c r="G11" i="4"/>
  <c r="H11" i="4"/>
  <c r="D11" i="4"/>
  <c r="I29" i="4" l="1"/>
  <c r="F29" i="4"/>
  <c r="D83" i="4"/>
  <c r="H83" i="4"/>
  <c r="G83" i="4"/>
  <c r="E83" i="4"/>
  <c r="I11" i="4"/>
  <c r="F22" i="4" l="1"/>
  <c r="F19" i="4" s="1"/>
  <c r="F78" i="4" l="1"/>
  <c r="F75" i="4" s="1"/>
  <c r="I44" i="4" l="1"/>
  <c r="F54" i="4"/>
  <c r="I22" i="4"/>
  <c r="I19" i="4" s="1"/>
  <c r="I54" i="4" l="1"/>
  <c r="I49" i="4" s="1"/>
  <c r="F49" i="4"/>
  <c r="I74" i="4"/>
  <c r="I73" i="4"/>
  <c r="I72" i="4"/>
  <c r="I71" i="4" s="1"/>
  <c r="F69" i="4" l="1"/>
  <c r="I69" i="4" s="1"/>
  <c r="F68" i="4"/>
  <c r="I68" i="4" s="1"/>
  <c r="F67" i="4"/>
  <c r="I67" i="4" s="1"/>
  <c r="F66" i="4"/>
  <c r="I66" i="4" s="1"/>
  <c r="F65" i="4"/>
  <c r="I65" i="4" s="1"/>
  <c r="F64" i="4"/>
  <c r="I78" i="4"/>
  <c r="I75" i="4" s="1"/>
  <c r="F62" i="4"/>
  <c r="F46" i="4"/>
  <c r="I46" i="4" s="1"/>
  <c r="F48" i="4"/>
  <c r="I48" i="4" s="1"/>
  <c r="F45" i="4"/>
  <c r="F69" i="1"/>
  <c r="I69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5" i="1"/>
  <c r="I75" i="1" s="1"/>
  <c r="F74" i="1"/>
  <c r="I74" i="1" s="1"/>
  <c r="F73" i="1"/>
  <c r="I73" i="1" s="1"/>
  <c r="F71" i="1"/>
  <c r="I71" i="1" s="1"/>
  <c r="F70" i="1"/>
  <c r="I70" i="1" s="1"/>
  <c r="F68" i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F41" i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30" i="1"/>
  <c r="H20" i="1"/>
  <c r="H12" i="1"/>
  <c r="G76" i="1"/>
  <c r="G72" i="1"/>
  <c r="G64" i="1"/>
  <c r="G60" i="1"/>
  <c r="G50" i="1"/>
  <c r="G40" i="1"/>
  <c r="G30" i="1"/>
  <c r="G20" i="1"/>
  <c r="G12" i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12" i="1"/>
  <c r="D20" i="1"/>
  <c r="I45" i="4" l="1"/>
  <c r="I39" i="4" s="1"/>
  <c r="F39" i="4"/>
  <c r="I62" i="4"/>
  <c r="I59" i="4" s="1"/>
  <c r="F59" i="4"/>
  <c r="I64" i="4"/>
  <c r="I63" i="4" s="1"/>
  <c r="F63" i="4"/>
  <c r="F40" i="1"/>
  <c r="I42" i="1"/>
  <c r="I40" i="1" s="1"/>
  <c r="F60" i="1"/>
  <c r="G84" i="1"/>
  <c r="H84" i="1"/>
  <c r="F72" i="1"/>
  <c r="I72" i="1"/>
  <c r="F50" i="1"/>
  <c r="F20" i="1"/>
  <c r="D84" i="1"/>
  <c r="E84" i="1"/>
  <c r="I21" i="1"/>
  <c r="I20" i="1" s="1"/>
  <c r="F76" i="1"/>
  <c r="I12" i="1"/>
  <c r="I50" i="1"/>
  <c r="I76" i="1"/>
  <c r="I30" i="1"/>
  <c r="I60" i="1"/>
  <c r="I64" i="1"/>
  <c r="F64" i="1"/>
  <c r="F30" i="1"/>
  <c r="F12" i="1"/>
  <c r="I83" i="4" l="1"/>
  <c r="F83" i="4"/>
  <c r="I84" i="1"/>
  <c r="F84" i="1"/>
</calcChain>
</file>

<file path=xl/sharedStrings.xml><?xml version="1.0" encoding="utf-8"?>
<sst xmlns="http://schemas.openxmlformats.org/spreadsheetml/2006/main" count="176" uniqueCount="94">
  <si>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</si>
  <si>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</si>
  <si>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</si>
  <si>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</si>
  <si>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</si>
  <si>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</si>
  <si>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</si>
  <si>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</si>
  <si>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</si>
  <si>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</si>
  <si>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</si>
  <si>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</si>
  <si>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</si>
  <si>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</si>
  <si>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</si>
  <si>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</si>
  <si>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</si>
  <si>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</si>
  <si>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</si>
  <si>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</si>
  <si>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</si>
  <si>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</si>
  <si>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</si>
  <si>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</si>
  <si>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</si>
  <si>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</si>
  <si>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</si>
  <si>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</si>
  <si>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</si>
  <si>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</si>
  <si>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</si>
  <si>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</si>
  <si>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</si>
  <si>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</si>
  <si>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</si>
  <si>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</si>
  <si>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</si>
  <si>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</si>
  <si>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</si>
  <si>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</si>
  <si>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</si>
  <si>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</si>
  <si>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</si>
  <si>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</si>
  <si>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</si>
  <si>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</si>
  <si>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</si>
  <si>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</si>
  <si>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</si>
  <si>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</si>
  <si>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</si>
  <si>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</si>
  <si>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</si>
  <si>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</si>
  <si>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</si>
  <si>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</si>
  <si>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</si>
  <si>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</si>
  <si>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</si>
  <si>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</si>
  <si>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</si>
  <si>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</si>
  <si>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</si>
  <si>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</si>
  <si>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</si>
  <si>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</si>
  <si>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</si>
  <si>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</si>
  <si>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</si>
  <si>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</si>
  <si>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</si>
  <si>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</si>
  <si>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</si>
  <si>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</si>
  <si>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</si>
  <si>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</si>
  <si>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</si>
  <si>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</si>
  <si>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</si>
  <si>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</si>
  <si>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</si>
  <si>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</si>
  <si>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</si>
  <si>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</si>
  <si>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</si>
  <si>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</si>
  <si>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</si>
  <si>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</si>
  <si>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</si>
  <si>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</si>
  <si>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</si>
  <si>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</si>
  <si>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</si>
  <si>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01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</si>
</sst>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 ;[Red]\-#,##0\ 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108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0" fontId="17" fillId="0" borderId="0" xfId="0" applyFont="1"/>
    <xf numFmtId="0" fontId="18" fillId="0" borderId="0" xfId="0" applyFont="1" applyFill="1"/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0" borderId="0" xfId="0" applyFont="1" applyBorder="1"/>
    <xf numFmtId="0" fontId="14" fillId="0" borderId="0" xfId="0" applyFont="1" applyBorder="1" applyAlignment="1">
      <alignment horizontal="justify" vertical="center" wrapText="1"/>
    </xf>
    <xf numFmtId="164" fontId="15" fillId="0" borderId="0" xfId="0" applyNumberFormat="1" applyFont="1" applyBorder="1"/>
    <xf numFmtId="43" fontId="15" fillId="0" borderId="0" xfId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37" fontId="13" fillId="5" borderId="0" xfId="1" applyNumberFormat="1" applyFont="1" applyFill="1" applyBorder="1" applyAlignment="1" applyProtection="1">
      <alignment horizontal="center" vertical="center"/>
    </xf>
    <xf numFmtId="37" fontId="13" fillId="5" borderId="5" xfId="1" applyNumberFormat="1" applyFont="1" applyFill="1" applyBorder="1" applyAlignment="1" applyProtection="1">
      <alignment horizontal="center" vertical="center"/>
    </xf>
    <xf numFmtId="37" fontId="13" fillId="5" borderId="6" xfId="1" applyNumberFormat="1" applyFont="1" applyFill="1" applyBorder="1" applyAlignment="1" applyProtection="1">
      <alignment horizontal="center"/>
    </xf>
    <xf numFmtId="37" fontId="14" fillId="5" borderId="15" xfId="1" applyNumberFormat="1" applyFont="1" applyFill="1" applyBorder="1" applyAlignment="1" applyProtection="1">
      <alignment horizontal="center"/>
    </xf>
    <xf numFmtId="37" fontId="14" fillId="5" borderId="5" xfId="1" applyNumberFormat="1" applyFont="1" applyFill="1" applyBorder="1" applyAlignment="1" applyProtection="1">
      <alignment horizontal="center" wrapText="1"/>
    </xf>
    <xf numFmtId="37" fontId="14" fillId="5" borderId="6" xfId="1" applyNumberFormat="1" applyFont="1" applyFill="1" applyBorder="1" applyAlignment="1" applyProtection="1">
      <alignment horizontal="center"/>
    </xf>
    <xf numFmtId="37" fontId="11" fillId="5" borderId="15" xfId="1" applyNumberFormat="1" applyFont="1" applyFill="1" applyBorder="1" applyAlignment="1" applyProtection="1"/>
    <xf numFmtId="37" fontId="13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37" fontId="13" fillId="5" borderId="5" xfId="1" applyNumberFormat="1" applyFont="1" applyFill="1" applyBorder="1" applyAlignment="1" applyProtection="1">
      <alignment horizontal="center"/>
    </xf>
    <xf numFmtId="0" fontId="16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37" fontId="13" fillId="5" borderId="0" xfId="1" applyNumberFormat="1" applyFont="1" applyFill="1" applyBorder="1" applyAlignment="1" applyProtection="1">
      <alignment horizontal="center"/>
    </xf>
    <xf numFmtId="37" fontId="13" fillId="5" borderId="13" xfId="1" applyNumberFormat="1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justify" vertical="center" wrapText="1"/>
    </xf>
    <xf numFmtId="37" fontId="11" fillId="5" borderId="7" xfId="1" applyNumberFormat="1" applyFont="1" applyFill="1" applyBorder="1" applyAlignment="1" applyProtection="1">
      <alignment horizontal="center"/>
    </xf>
    <xf numFmtId="37" fontId="13" fillId="5" borderId="2" xfId="1" applyNumberFormat="1" applyFont="1" applyFill="1" applyBorder="1" applyAlignment="1" applyProtection="1">
      <alignment horizontal="center" vertical="center"/>
    </xf>
    <xf numFmtId="37" fontId="13" fillId="5" borderId="2" xfId="1" applyNumberFormat="1" applyFont="1" applyFill="1" applyBorder="1" applyAlignment="1" applyProtection="1">
      <alignment horizontal="center"/>
    </xf>
    <xf numFmtId="37" fontId="11" fillId="5" borderId="13" xfId="1" applyNumberFormat="1" applyFont="1" applyFill="1" applyBorder="1" applyAlignment="1" applyProtection="1"/>
    <xf numFmtId="0" fontId="14" fillId="0" borderId="4" xfId="0" applyFont="1" applyBorder="1" applyAlignment="1">
      <alignment horizontal="justify" vertical="center" wrapText="1"/>
    </xf>
    <xf numFmtId="41" fontId="15" fillId="6" borderId="15" xfId="0" applyNumberFormat="1" applyFont="1" applyFill="1" applyBorder="1" applyAlignment="1">
      <alignment horizontal="right" vertical="center"/>
    </xf>
    <xf numFmtId="41" fontId="15" fillId="6" borderId="5" xfId="0" applyNumberFormat="1" applyFont="1" applyFill="1" applyBorder="1" applyAlignment="1">
      <alignment horizontal="right" vertical="center"/>
    </xf>
    <xf numFmtId="41" fontId="17" fillId="6" borderId="5" xfId="0" applyNumberFormat="1" applyFont="1" applyFill="1" applyBorder="1" applyAlignment="1">
      <alignment horizontal="right" vertical="center"/>
    </xf>
    <xf numFmtId="41" fontId="17" fillId="6" borderId="5" xfId="1" applyNumberFormat="1" applyFont="1" applyFill="1" applyBorder="1" applyAlignment="1">
      <alignment horizontal="right" vertical="center"/>
    </xf>
    <xf numFmtId="41" fontId="17" fillId="6" borderId="0" xfId="0" applyNumberFormat="1" applyFont="1" applyFill="1" applyBorder="1" applyAlignment="1">
      <alignment horizontal="right" vertical="center"/>
    </xf>
    <xf numFmtId="41" fontId="17" fillId="7" borderId="5" xfId="1" applyNumberFormat="1" applyFont="1" applyFill="1" applyBorder="1" applyAlignment="1">
      <alignment horizontal="right" vertical="center"/>
    </xf>
    <xf numFmtId="41" fontId="15" fillId="6" borderId="4" xfId="0" applyNumberFormat="1" applyFont="1" applyFill="1" applyBorder="1" applyAlignment="1">
      <alignment horizontal="right" vertical="center"/>
    </xf>
    <xf numFmtId="41" fontId="15" fillId="6" borderId="1" xfId="0" applyNumberFormat="1" applyFont="1" applyFill="1" applyBorder="1" applyAlignment="1">
      <alignment horizontal="right" vertical="center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13" fillId="4" borderId="7" xfId="1" applyNumberFormat="1" applyFont="1" applyFill="1" applyBorder="1" applyAlignment="1" applyProtection="1">
      <alignment horizontal="center"/>
    </xf>
    <xf numFmtId="37" fontId="13" fillId="4" borderId="13" xfId="1" applyNumberFormat="1" applyFont="1" applyFill="1" applyBorder="1" applyAlignment="1" applyProtection="1">
      <alignment horizontal="center"/>
    </xf>
    <xf numFmtId="37" fontId="13" fillId="4" borderId="8" xfId="1" applyNumberFormat="1" applyFont="1" applyFill="1" applyBorder="1" applyAlignment="1" applyProtection="1">
      <alignment horizontal="center"/>
    </xf>
    <xf numFmtId="37" fontId="13" fillId="4" borderId="2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9" xfId="1" applyNumberFormat="1" applyFont="1" applyFill="1" applyBorder="1" applyAlignment="1" applyProtection="1">
      <alignment horizontal="center"/>
      <protection locked="0"/>
    </xf>
    <xf numFmtId="37" fontId="13" fillId="4" borderId="2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9" xfId="1" applyNumberFormat="1" applyFont="1" applyFill="1" applyBorder="1" applyAlignment="1" applyProtection="1">
      <alignment horizontal="center"/>
    </xf>
    <xf numFmtId="37" fontId="13" fillId="4" borderId="10" xfId="1" applyNumberFormat="1" applyFont="1" applyFill="1" applyBorder="1" applyAlignment="1" applyProtection="1">
      <alignment horizontal="center"/>
    </xf>
    <xf numFmtId="37" fontId="13" fillId="4" borderId="14" xfId="1" applyNumberFormat="1" applyFont="1" applyFill="1" applyBorder="1" applyAlignment="1" applyProtection="1">
      <alignment horizontal="center"/>
    </xf>
    <xf numFmtId="37" fontId="13" fillId="4" borderId="11" xfId="1" applyNumberFormat="1" applyFont="1" applyFill="1" applyBorder="1" applyAlignment="1" applyProtection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37" fontId="13" fillId="5" borderId="7" xfId="1" applyNumberFormat="1" applyFont="1" applyFill="1" applyBorder="1" applyAlignment="1" applyProtection="1">
      <alignment horizontal="center" vertical="center" wrapText="1"/>
    </xf>
    <xf numFmtId="37" fontId="13" fillId="5" borderId="13" xfId="1" applyNumberFormat="1" applyFont="1" applyFill="1" applyBorder="1" applyAlignment="1" applyProtection="1">
      <alignment horizontal="center" vertical="center"/>
    </xf>
    <xf numFmtId="37" fontId="13" fillId="5" borderId="2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37" fontId="13" fillId="5" borderId="12" xfId="1" applyNumberFormat="1" applyFont="1" applyFill="1" applyBorder="1" applyAlignment="1" applyProtection="1">
      <alignment horizontal="center"/>
    </xf>
    <xf numFmtId="37" fontId="13" fillId="5" borderId="4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18487</xdr:rowOff>
    </xdr:from>
    <xdr:to>
      <xdr:col>2</xdr:col>
      <xdr:colOff>1943100</xdr:colOff>
      <xdr:row>5</xdr:row>
      <xdr:rowOff>175531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208987"/>
          <a:ext cx="2371724" cy="719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72" t="s">
        <v>0</v>
      </c>
      <c r="C3" s="73"/>
      <c r="D3" s="73"/>
      <c r="E3" s="73"/>
      <c r="F3" s="73"/>
      <c r="G3" s="73"/>
      <c r="H3" s="73"/>
      <c r="I3" s="74"/>
    </row>
    <row r="4" spans="2:9" x14ac:dyDescent="0.25">
      <c r="B4" s="75" t="s">
        <v>1</v>
      </c>
      <c r="C4" s="76"/>
      <c r="D4" s="76"/>
      <c r="E4" s="76"/>
      <c r="F4" s="76"/>
      <c r="G4" s="76"/>
      <c r="H4" s="76"/>
      <c r="I4" s="77"/>
    </row>
    <row r="5" spans="2:9" x14ac:dyDescent="0.25">
      <c r="B5" s="78" t="s">
        <v>2</v>
      </c>
      <c r="C5" s="79"/>
      <c r="D5" s="79"/>
      <c r="E5" s="79"/>
      <c r="F5" s="79"/>
      <c r="G5" s="79"/>
      <c r="H5" s="79"/>
      <c r="I5" s="80"/>
    </row>
    <row r="6" spans="2:9" x14ac:dyDescent="0.25">
      <c r="B6" s="78" t="s">
        <v>3</v>
      </c>
      <c r="C6" s="79"/>
      <c r="D6" s="79"/>
      <c r="E6" s="79"/>
      <c r="F6" s="79"/>
      <c r="G6" s="79"/>
      <c r="H6" s="79"/>
      <c r="I6" s="80"/>
    </row>
    <row r="7" spans="2:9" x14ac:dyDescent="0.25">
      <c r="B7" s="81" t="s">
        <v>4</v>
      </c>
      <c r="C7" s="82"/>
      <c r="D7" s="82"/>
      <c r="E7" s="82"/>
      <c r="F7" s="82"/>
      <c r="G7" s="82"/>
      <c r="H7" s="82"/>
      <c r="I7" s="83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62" t="s">
        <v>5</v>
      </c>
      <c r="C9" s="63"/>
      <c r="D9" s="68" t="s">
        <v>6</v>
      </c>
      <c r="E9" s="69"/>
      <c r="F9" s="69"/>
      <c r="G9" s="69"/>
      <c r="H9" s="70"/>
      <c r="I9" s="71" t="s">
        <v>7</v>
      </c>
    </row>
    <row r="10" spans="2:9" ht="24.75" x14ac:dyDescent="0.25">
      <c r="B10" s="64"/>
      <c r="C10" s="65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71"/>
    </row>
    <row r="11" spans="2:9" x14ac:dyDescent="0.25">
      <c r="B11" s="66"/>
      <c r="C11" s="67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84" t="s">
        <v>15</v>
      </c>
      <c r="C12" s="85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2"/>
      <c r="C13" s="13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2"/>
      <c r="C14" s="13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2"/>
      <c r="C15" s="13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2"/>
      <c r="C16" s="13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2"/>
      <c r="C17" s="13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2"/>
      <c r="C18" s="13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2"/>
      <c r="C19" s="13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84" t="s">
        <v>23</v>
      </c>
      <c r="C20" s="85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2"/>
      <c r="C21" s="13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2"/>
      <c r="C22" s="13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2"/>
      <c r="C23" s="13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2"/>
      <c r="C24" s="13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2"/>
      <c r="C25" s="13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2"/>
      <c r="C26" s="13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2"/>
      <c r="C27" s="13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2"/>
      <c r="C28" s="13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2"/>
      <c r="C29" s="13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84" t="s">
        <v>33</v>
      </c>
      <c r="C30" s="85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2"/>
      <c r="C31" s="13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2"/>
      <c r="C32" s="13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2"/>
      <c r="C33" s="13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2"/>
      <c r="C34" s="13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2"/>
      <c r="C35" s="13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2"/>
      <c r="C36" s="13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2"/>
      <c r="C37" s="13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2"/>
      <c r="C38" s="13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2"/>
      <c r="C39" s="13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84" t="s">
        <v>43</v>
      </c>
      <c r="C40" s="85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2"/>
      <c r="C41" s="13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2"/>
      <c r="C42" s="13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2"/>
      <c r="C43" s="13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2"/>
      <c r="C44" s="13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2"/>
      <c r="C45" s="13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2"/>
      <c r="C46" s="13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2"/>
      <c r="C47" s="13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2"/>
      <c r="C48" s="13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2"/>
      <c r="C49" s="13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84" t="s">
        <v>53</v>
      </c>
      <c r="C50" s="85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2"/>
      <c r="C51" s="13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2"/>
      <c r="C52" s="13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2"/>
      <c r="C53" s="13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2"/>
      <c r="C54" s="13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2"/>
      <c r="C55" s="13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2"/>
      <c r="C56" s="13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2"/>
      <c r="C57" s="13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2"/>
      <c r="C58" s="13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2"/>
      <c r="C59" s="13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84" t="s">
        <v>63</v>
      </c>
      <c r="C60" s="85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2"/>
      <c r="C61" s="13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2"/>
      <c r="C62" s="13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2"/>
      <c r="C63" s="13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84" t="s">
        <v>67</v>
      </c>
      <c r="C64" s="85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2"/>
      <c r="C65" s="13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2"/>
      <c r="C66" s="13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2"/>
      <c r="C67" s="13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2"/>
      <c r="C68" s="13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2"/>
      <c r="C69" s="13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2"/>
      <c r="C70" s="13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2"/>
      <c r="C71" s="13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84" t="s">
        <v>75</v>
      </c>
      <c r="C72" s="85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2"/>
      <c r="C73" s="13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2"/>
      <c r="C74" s="13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2"/>
      <c r="C75" s="13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84" t="s">
        <v>79</v>
      </c>
      <c r="C76" s="85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2"/>
      <c r="C77" s="13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2"/>
      <c r="C78" s="13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2"/>
      <c r="C79" s="13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2"/>
      <c r="C80" s="13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2"/>
      <c r="C81" s="13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2"/>
      <c r="C82" s="13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2"/>
      <c r="C83" s="13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4"/>
      <c r="C84" s="15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zoomScale="85" zoomScaleNormal="85" zoomScaleSheetLayoutView="100" workbookViewId="0">
      <selection activeCell="J7" sqref="J7"/>
    </sheetView>
  </sheetViews>
  <sheetFormatPr baseColWidth="10" defaultColWidth="0" defaultRowHeight="15" zeroHeight="1" x14ac:dyDescent="0.25"/>
  <cols>
    <col min="1" max="1" width="2.7109375" customWidth="1"/>
    <col min="2" max="2" width="7.140625" customWidth="1"/>
    <col min="3" max="3" width="50" customWidth="1"/>
    <col min="4" max="4" width="15.7109375" bestFit="1" customWidth="1"/>
    <col min="5" max="5" width="15.5703125" style="23" bestFit="1" customWidth="1"/>
    <col min="6" max="6" width="16.28515625" bestFit="1" customWidth="1"/>
    <col min="7" max="7" width="15.5703125" customWidth="1"/>
    <col min="8" max="8" width="15.7109375" bestFit="1" customWidth="1"/>
    <col min="9" max="9" width="14.140625" bestFit="1" customWidth="1"/>
    <col min="10" max="10" width="11.7109375" customWidth="1"/>
    <col min="11" max="11" width="11.42578125" hidden="1" customWidth="1"/>
    <col min="12" max="12" width="11.42578125" hidden="1"/>
  </cols>
  <sheetData>
    <row r="1" spans="2:9" x14ac:dyDescent="0.25"/>
    <row r="2" spans="2:9" x14ac:dyDescent="0.25">
      <c r="B2" s="86" t="s">
        <v>88</v>
      </c>
      <c r="C2" s="87"/>
      <c r="D2" s="87"/>
      <c r="E2" s="87"/>
      <c r="F2" s="87"/>
      <c r="G2" s="87"/>
      <c r="H2" s="87"/>
      <c r="I2" s="88"/>
    </row>
    <row r="3" spans="2:9" x14ac:dyDescent="0.25">
      <c r="B3" s="89" t="s">
        <v>2</v>
      </c>
      <c r="C3" s="90"/>
      <c r="D3" s="90"/>
      <c r="E3" s="90"/>
      <c r="F3" s="90"/>
      <c r="G3" s="90"/>
      <c r="H3" s="90"/>
      <c r="I3" s="91"/>
    </row>
    <row r="4" spans="2:9" ht="3" hidden="1" customHeight="1" x14ac:dyDescent="0.25">
      <c r="B4" s="92"/>
      <c r="C4" s="93"/>
      <c r="D4" s="93"/>
      <c r="E4" s="93"/>
      <c r="F4" s="93"/>
      <c r="G4" s="93"/>
      <c r="H4" s="93"/>
      <c r="I4" s="94"/>
    </row>
    <row r="5" spans="2:9" ht="14.25" customHeight="1" x14ac:dyDescent="0.25">
      <c r="B5" s="92" t="s">
        <v>93</v>
      </c>
      <c r="C5" s="93"/>
      <c r="D5" s="93"/>
      <c r="E5" s="93"/>
      <c r="F5" s="93"/>
      <c r="G5" s="93"/>
      <c r="H5" s="93"/>
      <c r="I5" s="94"/>
    </row>
    <row r="6" spans="2:9" x14ac:dyDescent="0.25">
      <c r="B6" s="95" t="s">
        <v>89</v>
      </c>
      <c r="C6" s="96"/>
      <c r="D6" s="96"/>
      <c r="E6" s="96"/>
      <c r="F6" s="96"/>
      <c r="G6" s="96"/>
      <c r="H6" s="96"/>
      <c r="I6" s="97"/>
    </row>
    <row r="7" spans="2:9" x14ac:dyDescent="0.25">
      <c r="B7" s="16"/>
      <c r="C7" s="16"/>
      <c r="D7" s="16"/>
      <c r="E7" s="24"/>
      <c r="F7" s="16"/>
      <c r="G7" s="16"/>
      <c r="H7" s="16"/>
      <c r="I7" s="16"/>
    </row>
    <row r="8" spans="2:9" x14ac:dyDescent="0.25">
      <c r="B8" s="100" t="s">
        <v>90</v>
      </c>
      <c r="C8" s="101"/>
      <c r="D8" s="49"/>
      <c r="E8" s="37"/>
      <c r="F8" s="52"/>
      <c r="G8" s="40"/>
      <c r="H8" s="106" t="s">
        <v>91</v>
      </c>
      <c r="I8" s="107"/>
    </row>
    <row r="9" spans="2:9" ht="24.75" x14ac:dyDescent="0.25">
      <c r="B9" s="102"/>
      <c r="C9" s="103"/>
      <c r="D9" s="50" t="s">
        <v>8</v>
      </c>
      <c r="E9" s="38" t="s">
        <v>9</v>
      </c>
      <c r="F9" s="34" t="s">
        <v>10</v>
      </c>
      <c r="G9" s="35" t="s">
        <v>11</v>
      </c>
      <c r="H9" s="47" t="s">
        <v>12</v>
      </c>
      <c r="I9" s="41" t="s">
        <v>7</v>
      </c>
    </row>
    <row r="10" spans="2:9" x14ac:dyDescent="0.25">
      <c r="B10" s="102"/>
      <c r="C10" s="103"/>
      <c r="D10" s="51">
        <v>1</v>
      </c>
      <c r="E10" s="39">
        <v>2</v>
      </c>
      <c r="F10" s="46" t="s">
        <v>13</v>
      </c>
      <c r="G10" s="36">
        <v>4</v>
      </c>
      <c r="H10" s="46">
        <v>5</v>
      </c>
      <c r="I10" s="43" t="s">
        <v>14</v>
      </c>
    </row>
    <row r="11" spans="2:9" ht="20.25" customHeight="1" x14ac:dyDescent="0.25">
      <c r="B11" s="104" t="s">
        <v>15</v>
      </c>
      <c r="C11" s="105"/>
      <c r="D11" s="54">
        <f>SUM(D12:D18)</f>
        <v>3660295669.75</v>
      </c>
      <c r="E11" s="55">
        <f t="shared" ref="E11:I11" si="0">SUM(E12:E18)</f>
        <v>-1.6763806343078613E-8</v>
      </c>
      <c r="F11" s="54">
        <f t="shared" si="0"/>
        <v>3660295669.75</v>
      </c>
      <c r="G11" s="55">
        <f t="shared" si="0"/>
        <v>2596552562.0500002</v>
      </c>
      <c r="H11" s="54">
        <f t="shared" si="0"/>
        <v>2584160520.1300001</v>
      </c>
      <c r="I11" s="54">
        <f t="shared" si="0"/>
        <v>1063743107.7</v>
      </c>
    </row>
    <row r="12" spans="2:9" ht="20.25" customHeight="1" x14ac:dyDescent="0.25">
      <c r="B12" s="45"/>
      <c r="C12" s="44" t="s">
        <v>16</v>
      </c>
      <c r="D12" s="56">
        <v>1876401956.98</v>
      </c>
      <c r="E12" s="57">
        <v>-18672155.07</v>
      </c>
      <c r="F12" s="58">
        <v>1857729801.9100001</v>
      </c>
      <c r="G12" s="56">
        <v>1278576827.28</v>
      </c>
      <c r="H12" s="58">
        <v>1278576827.28</v>
      </c>
      <c r="I12" s="56">
        <v>579152974.63</v>
      </c>
    </row>
    <row r="13" spans="2:9" ht="20.25" customHeight="1" x14ac:dyDescent="0.25">
      <c r="B13" s="45"/>
      <c r="C13" s="44" t="s">
        <v>17</v>
      </c>
      <c r="D13" s="56">
        <v>241987104</v>
      </c>
      <c r="E13" s="57">
        <v>35334671.57</v>
      </c>
      <c r="F13" s="58">
        <v>277321775.56999999</v>
      </c>
      <c r="G13" s="56">
        <v>214218385.41999999</v>
      </c>
      <c r="H13" s="58">
        <v>214218385.41999999</v>
      </c>
      <c r="I13" s="56">
        <v>63103390.149999999</v>
      </c>
    </row>
    <row r="14" spans="2:9" ht="20.25" customHeight="1" x14ac:dyDescent="0.25">
      <c r="B14" s="45"/>
      <c r="C14" s="44" t="s">
        <v>18</v>
      </c>
      <c r="D14" s="56">
        <v>375179148.33999997</v>
      </c>
      <c r="E14" s="57">
        <v>-129596387.67</v>
      </c>
      <c r="F14" s="58">
        <v>245582760.66999999</v>
      </c>
      <c r="G14" s="56">
        <v>168031819.21000001</v>
      </c>
      <c r="H14" s="58">
        <v>168031819.21000001</v>
      </c>
      <c r="I14" s="56">
        <v>77550941.459999993</v>
      </c>
    </row>
    <row r="15" spans="2:9" ht="20.25" customHeight="1" x14ac:dyDescent="0.25">
      <c r="B15" s="45"/>
      <c r="C15" s="44" t="s">
        <v>19</v>
      </c>
      <c r="D15" s="56">
        <v>561837191.16999996</v>
      </c>
      <c r="E15" s="57">
        <v>-99175634.879999995</v>
      </c>
      <c r="F15" s="58">
        <v>462661556.29000002</v>
      </c>
      <c r="G15" s="56">
        <v>400376676.32999998</v>
      </c>
      <c r="H15" s="58">
        <v>387984634.41000003</v>
      </c>
      <c r="I15" s="56">
        <v>62284879.960000001</v>
      </c>
    </row>
    <row r="16" spans="2:9" ht="20.25" customHeight="1" x14ac:dyDescent="0.25">
      <c r="B16" s="45"/>
      <c r="C16" s="44" t="s">
        <v>20</v>
      </c>
      <c r="D16" s="56">
        <v>549861269.25999999</v>
      </c>
      <c r="E16" s="57">
        <v>209083922.56999999</v>
      </c>
      <c r="F16" s="58">
        <v>758945191.83000004</v>
      </c>
      <c r="G16" s="56">
        <v>494436087.48000002</v>
      </c>
      <c r="H16" s="58">
        <v>494436087.48000002</v>
      </c>
      <c r="I16" s="56">
        <v>264509104.34999999</v>
      </c>
    </row>
    <row r="17" spans="2:9" ht="20.25" customHeight="1" x14ac:dyDescent="0.25">
      <c r="B17" s="45"/>
      <c r="C17" s="44" t="s">
        <v>21</v>
      </c>
      <c r="D17" s="56">
        <v>0</v>
      </c>
      <c r="E17" s="57">
        <v>0</v>
      </c>
      <c r="F17" s="58">
        <v>0</v>
      </c>
      <c r="G17" s="56">
        <v>0</v>
      </c>
      <c r="H17" s="58">
        <v>0</v>
      </c>
      <c r="I17" s="56">
        <v>0</v>
      </c>
    </row>
    <row r="18" spans="2:9" ht="20.25" customHeight="1" x14ac:dyDescent="0.25">
      <c r="B18" s="45"/>
      <c r="C18" s="44" t="s">
        <v>22</v>
      </c>
      <c r="D18" s="56">
        <v>55029000</v>
      </c>
      <c r="E18" s="57">
        <v>3025583.4800000023</v>
      </c>
      <c r="F18" s="58">
        <v>58054583.479999997</v>
      </c>
      <c r="G18" s="56">
        <v>40912766.329999998</v>
      </c>
      <c r="H18" s="58">
        <v>40912766.329999998</v>
      </c>
      <c r="I18" s="56">
        <v>17141817.149999999</v>
      </c>
    </row>
    <row r="19" spans="2:9" ht="20.25" customHeight="1" x14ac:dyDescent="0.25">
      <c r="B19" s="98" t="s">
        <v>23</v>
      </c>
      <c r="C19" s="99"/>
      <c r="D19" s="55">
        <f>SUM(D20:D28)</f>
        <v>413028730.03999996</v>
      </c>
      <c r="E19" s="55">
        <f t="shared" ref="E19:I19" si="1">SUM(E20:E28)</f>
        <v>147941362.66</v>
      </c>
      <c r="F19" s="55">
        <f>SUM(F20:F28)</f>
        <v>560970092.70000005</v>
      </c>
      <c r="G19" s="55">
        <f t="shared" si="1"/>
        <v>339931158.43000001</v>
      </c>
      <c r="H19" s="55">
        <f t="shared" si="1"/>
        <v>339931158.43000001</v>
      </c>
      <c r="I19" s="55">
        <f t="shared" si="1"/>
        <v>221038934.26999998</v>
      </c>
    </row>
    <row r="20" spans="2:9" ht="20.25" customHeight="1" x14ac:dyDescent="0.25">
      <c r="B20" s="45"/>
      <c r="C20" s="44" t="s">
        <v>24</v>
      </c>
      <c r="D20" s="56">
        <v>21608502.5</v>
      </c>
      <c r="E20" s="57">
        <v>-6600858.3700000001</v>
      </c>
      <c r="F20" s="58">
        <v>15007644.130000001</v>
      </c>
      <c r="G20" s="56">
        <v>12628230.15</v>
      </c>
      <c r="H20" s="58">
        <v>12628230.15</v>
      </c>
      <c r="I20" s="56">
        <v>2379413.98</v>
      </c>
    </row>
    <row r="21" spans="2:9" ht="20.25" customHeight="1" x14ac:dyDescent="0.25">
      <c r="B21" s="45"/>
      <c r="C21" s="44" t="s">
        <v>25</v>
      </c>
      <c r="D21" s="56">
        <v>8824642</v>
      </c>
      <c r="E21" s="57">
        <v>-1713850.92</v>
      </c>
      <c r="F21" s="58">
        <v>7110791.0800000001</v>
      </c>
      <c r="G21" s="56">
        <v>4448833.62</v>
      </c>
      <c r="H21" s="58">
        <v>4448833.62</v>
      </c>
      <c r="I21" s="56">
        <v>2661957.46</v>
      </c>
    </row>
    <row r="22" spans="2:9" ht="20.25" customHeight="1" x14ac:dyDescent="0.25">
      <c r="B22" s="45"/>
      <c r="C22" s="44" t="s">
        <v>26</v>
      </c>
      <c r="D22" s="56">
        <v>0</v>
      </c>
      <c r="E22" s="57">
        <v>0</v>
      </c>
      <c r="F22" s="58">
        <f t="shared" ref="F22" si="2">SUM(D22+E22)</f>
        <v>0</v>
      </c>
      <c r="G22" s="56">
        <v>0</v>
      </c>
      <c r="H22" s="58">
        <v>0</v>
      </c>
      <c r="I22" s="56">
        <f t="shared" ref="I22:I62" si="3">SUM(F22-G22)</f>
        <v>0</v>
      </c>
    </row>
    <row r="23" spans="2:9" ht="20.25" customHeight="1" x14ac:dyDescent="0.25">
      <c r="B23" s="45"/>
      <c r="C23" s="44" t="s">
        <v>27</v>
      </c>
      <c r="D23" s="57">
        <v>106019855.2</v>
      </c>
      <c r="E23" s="59">
        <v>17659608.370000001</v>
      </c>
      <c r="F23" s="58">
        <v>123679463.56999999</v>
      </c>
      <c r="G23" s="56">
        <v>44554030.640000001</v>
      </c>
      <c r="H23" s="58">
        <v>44554030.640000001</v>
      </c>
      <c r="I23" s="56">
        <v>79125432.930000007</v>
      </c>
    </row>
    <row r="24" spans="2:9" ht="20.25" customHeight="1" x14ac:dyDescent="0.25">
      <c r="B24" s="45"/>
      <c r="C24" s="44" t="s">
        <v>28</v>
      </c>
      <c r="D24" s="56">
        <v>10974481.98</v>
      </c>
      <c r="E24" s="59">
        <v>-1142998.03</v>
      </c>
      <c r="F24" s="58">
        <v>9831483.9499999993</v>
      </c>
      <c r="G24" s="56">
        <v>8677343.1199999992</v>
      </c>
      <c r="H24" s="58">
        <v>8677343.1199999992</v>
      </c>
      <c r="I24" s="56">
        <v>1154140.83</v>
      </c>
    </row>
    <row r="25" spans="2:9" ht="20.25" customHeight="1" x14ac:dyDescent="0.25">
      <c r="B25" s="45"/>
      <c r="C25" s="44" t="s">
        <v>29</v>
      </c>
      <c r="D25" s="56">
        <v>144640294</v>
      </c>
      <c r="E25" s="57">
        <v>105380518.53</v>
      </c>
      <c r="F25" s="58">
        <v>250020812.53</v>
      </c>
      <c r="G25" s="56">
        <v>178807320.66</v>
      </c>
      <c r="H25" s="58">
        <v>178807320.66</v>
      </c>
      <c r="I25" s="56">
        <v>71213491.870000005</v>
      </c>
    </row>
    <row r="26" spans="2:9" ht="20.25" customHeight="1" x14ac:dyDescent="0.25">
      <c r="B26" s="45"/>
      <c r="C26" s="44" t="s">
        <v>30</v>
      </c>
      <c r="D26" s="56">
        <v>49379399.979999997</v>
      </c>
      <c r="E26" s="57">
        <v>-1147956.8</v>
      </c>
      <c r="F26" s="58">
        <v>48231443.18</v>
      </c>
      <c r="G26" s="56">
        <v>24923497.390000001</v>
      </c>
      <c r="H26" s="58">
        <v>24923497.390000001</v>
      </c>
      <c r="I26" s="56">
        <v>23307945.789999999</v>
      </c>
    </row>
    <row r="27" spans="2:9" ht="20.25" customHeight="1" x14ac:dyDescent="0.25">
      <c r="B27" s="45"/>
      <c r="C27" s="44" t="s">
        <v>31</v>
      </c>
      <c r="D27" s="56">
        <v>4070000</v>
      </c>
      <c r="E27" s="57">
        <v>-4068000</v>
      </c>
      <c r="F27" s="58">
        <v>2000</v>
      </c>
      <c r="G27" s="56">
        <v>2000</v>
      </c>
      <c r="H27" s="58">
        <v>2000</v>
      </c>
      <c r="I27" s="56">
        <v>0</v>
      </c>
    </row>
    <row r="28" spans="2:9" ht="20.25" customHeight="1" x14ac:dyDescent="0.25">
      <c r="B28" s="45"/>
      <c r="C28" s="44" t="s">
        <v>32</v>
      </c>
      <c r="D28" s="56">
        <v>67511554.379999995</v>
      </c>
      <c r="E28" s="57">
        <v>39574899.880000003</v>
      </c>
      <c r="F28" s="58">
        <v>107086454.26000001</v>
      </c>
      <c r="G28" s="56">
        <v>65889902.850000001</v>
      </c>
      <c r="H28" s="58">
        <v>65889902.850000001</v>
      </c>
      <c r="I28" s="56">
        <v>41196551.409999996</v>
      </c>
    </row>
    <row r="29" spans="2:9" ht="20.25" customHeight="1" x14ac:dyDescent="0.25">
      <c r="B29" s="98" t="s">
        <v>33</v>
      </c>
      <c r="C29" s="99"/>
      <c r="D29" s="55">
        <f>SUM(D30:D38)</f>
        <v>1214706281.79</v>
      </c>
      <c r="E29" s="55">
        <f t="shared" ref="E29:I29" si="4">SUM(E30:E38)</f>
        <v>172232586.55000001</v>
      </c>
      <c r="F29" s="55">
        <f t="shared" si="4"/>
        <v>1386938868.3400002</v>
      </c>
      <c r="G29" s="55">
        <f t="shared" si="4"/>
        <v>861849915.49999988</v>
      </c>
      <c r="H29" s="55">
        <f t="shared" si="4"/>
        <v>861713182.7299999</v>
      </c>
      <c r="I29" s="55">
        <f t="shared" si="4"/>
        <v>525088952.84000003</v>
      </c>
    </row>
    <row r="30" spans="2:9" ht="20.25" customHeight="1" x14ac:dyDescent="0.25">
      <c r="B30" s="45"/>
      <c r="C30" s="44" t="s">
        <v>34</v>
      </c>
      <c r="D30" s="56">
        <v>285651717</v>
      </c>
      <c r="E30" s="57">
        <v>-25259851.780000001</v>
      </c>
      <c r="F30" s="58">
        <v>260391865.22</v>
      </c>
      <c r="G30" s="56">
        <v>191007789.59999999</v>
      </c>
      <c r="H30" s="58">
        <v>190964872.03</v>
      </c>
      <c r="I30" s="56">
        <v>69384075.620000005</v>
      </c>
    </row>
    <row r="31" spans="2:9" ht="20.25" customHeight="1" x14ac:dyDescent="0.25">
      <c r="B31" s="45"/>
      <c r="C31" s="44" t="s">
        <v>35</v>
      </c>
      <c r="D31" s="56">
        <v>188130497.28</v>
      </c>
      <c r="E31" s="57">
        <v>13660122.01</v>
      </c>
      <c r="F31" s="58">
        <v>201790619.28999999</v>
      </c>
      <c r="G31" s="56">
        <v>175378157.69</v>
      </c>
      <c r="H31" s="58">
        <v>175378157.69</v>
      </c>
      <c r="I31" s="56">
        <v>26412461.600000001</v>
      </c>
    </row>
    <row r="32" spans="2:9" ht="20.25" customHeight="1" x14ac:dyDescent="0.25">
      <c r="B32" s="45"/>
      <c r="C32" s="44" t="s">
        <v>36</v>
      </c>
      <c r="D32" s="56">
        <v>213848661.18000001</v>
      </c>
      <c r="E32" s="57">
        <v>-47628738.270000003</v>
      </c>
      <c r="F32" s="58">
        <v>166219922.91</v>
      </c>
      <c r="G32" s="56">
        <v>86883579.629999995</v>
      </c>
      <c r="H32" s="58">
        <v>86883579.629999995</v>
      </c>
      <c r="I32" s="56">
        <v>79336343.280000001</v>
      </c>
    </row>
    <row r="33" spans="2:9" ht="20.25" customHeight="1" x14ac:dyDescent="0.25">
      <c r="B33" s="45"/>
      <c r="C33" s="44" t="s">
        <v>37</v>
      </c>
      <c r="D33" s="56">
        <v>107852500</v>
      </c>
      <c r="E33" s="57">
        <v>-4593689.63</v>
      </c>
      <c r="F33" s="58">
        <v>103258810.37</v>
      </c>
      <c r="G33" s="56">
        <v>84806576.840000004</v>
      </c>
      <c r="H33" s="58">
        <v>84806576.840000004</v>
      </c>
      <c r="I33" s="56">
        <v>18452233.530000001</v>
      </c>
    </row>
    <row r="34" spans="2:9" ht="20.25" customHeight="1" x14ac:dyDescent="0.25">
      <c r="B34" s="45"/>
      <c r="C34" s="44" t="s">
        <v>38</v>
      </c>
      <c r="D34" s="56">
        <v>265108417.72999999</v>
      </c>
      <c r="E34" s="57">
        <v>55735375.640000001</v>
      </c>
      <c r="F34" s="58">
        <v>320843793.37</v>
      </c>
      <c r="G34" s="56">
        <v>169182392.28</v>
      </c>
      <c r="H34" s="58">
        <v>169182392.28</v>
      </c>
      <c r="I34" s="56">
        <v>151661401.09</v>
      </c>
    </row>
    <row r="35" spans="2:9" ht="20.25" customHeight="1" x14ac:dyDescent="0.25">
      <c r="B35" s="45"/>
      <c r="C35" s="44" t="s">
        <v>39</v>
      </c>
      <c r="D35" s="56">
        <v>43122400</v>
      </c>
      <c r="E35" s="57">
        <v>16966282.920000002</v>
      </c>
      <c r="F35" s="58">
        <v>60088682.920000002</v>
      </c>
      <c r="G35" s="56">
        <v>31177783.800000001</v>
      </c>
      <c r="H35" s="58">
        <v>31177783.800000001</v>
      </c>
      <c r="I35" s="56">
        <v>28910899.120000001</v>
      </c>
    </row>
    <row r="36" spans="2:9" ht="20.25" customHeight="1" x14ac:dyDescent="0.25">
      <c r="B36" s="45"/>
      <c r="C36" s="44" t="s">
        <v>40</v>
      </c>
      <c r="D36" s="56">
        <v>2115000</v>
      </c>
      <c r="E36" s="57">
        <v>-1825076.02</v>
      </c>
      <c r="F36" s="58">
        <v>289923.98</v>
      </c>
      <c r="G36" s="56">
        <v>161890.51999999999</v>
      </c>
      <c r="H36" s="58">
        <v>161890.51999999999</v>
      </c>
      <c r="I36" s="56">
        <v>128033.46</v>
      </c>
    </row>
    <row r="37" spans="2:9" ht="20.25" customHeight="1" x14ac:dyDescent="0.25">
      <c r="B37" s="45"/>
      <c r="C37" s="44" t="s">
        <v>41</v>
      </c>
      <c r="D37" s="56">
        <v>33066288.600000001</v>
      </c>
      <c r="E37" s="57">
        <v>-8672641.4700000007</v>
      </c>
      <c r="F37" s="58">
        <v>24393647.129999999</v>
      </c>
      <c r="G37" s="56">
        <v>17394541.77</v>
      </c>
      <c r="H37" s="58">
        <v>17394541.77</v>
      </c>
      <c r="I37" s="56">
        <v>6999105.3600000003</v>
      </c>
    </row>
    <row r="38" spans="2:9" ht="20.25" customHeight="1" x14ac:dyDescent="0.25">
      <c r="B38" s="45"/>
      <c r="C38" s="44" t="s">
        <v>42</v>
      </c>
      <c r="D38" s="56">
        <v>75810800</v>
      </c>
      <c r="E38" s="57">
        <v>173850803.15000001</v>
      </c>
      <c r="F38" s="58">
        <v>249661603.15000001</v>
      </c>
      <c r="G38" s="56">
        <v>105857203.37</v>
      </c>
      <c r="H38" s="58">
        <v>105763388.17</v>
      </c>
      <c r="I38" s="56">
        <v>143804399.78000003</v>
      </c>
    </row>
    <row r="39" spans="2:9" ht="20.25" customHeight="1" x14ac:dyDescent="0.25">
      <c r="B39" s="98" t="s">
        <v>43</v>
      </c>
      <c r="C39" s="99"/>
      <c r="D39" s="55">
        <f>SUM(D40:D48)</f>
        <v>1170964179.76</v>
      </c>
      <c r="E39" s="55">
        <f t="shared" ref="E39:I39" si="5">SUM(E40:E48)</f>
        <v>183414684.35999998</v>
      </c>
      <c r="F39" s="55">
        <f t="shared" si="5"/>
        <v>1354378864.1200001</v>
      </c>
      <c r="G39" s="55">
        <f t="shared" si="5"/>
        <v>1033103393.97</v>
      </c>
      <c r="H39" s="55">
        <f t="shared" si="5"/>
        <v>1033103393.97</v>
      </c>
      <c r="I39" s="55">
        <f t="shared" si="5"/>
        <v>321275470.14999998</v>
      </c>
    </row>
    <row r="40" spans="2:9" ht="20.25" customHeight="1" x14ac:dyDescent="0.25">
      <c r="B40" s="45"/>
      <c r="C40" s="44" t="s">
        <v>44</v>
      </c>
      <c r="D40" s="56">
        <v>19295000</v>
      </c>
      <c r="E40" s="57">
        <v>17810350</v>
      </c>
      <c r="F40" s="58">
        <v>37105350</v>
      </c>
      <c r="G40" s="56">
        <v>37105350</v>
      </c>
      <c r="H40" s="58">
        <v>37105350</v>
      </c>
      <c r="I40" s="56">
        <v>0</v>
      </c>
    </row>
    <row r="41" spans="2:9" ht="20.25" customHeight="1" x14ac:dyDescent="0.25">
      <c r="B41" s="45"/>
      <c r="C41" s="44" t="s">
        <v>45</v>
      </c>
      <c r="D41" s="56">
        <v>861000000</v>
      </c>
      <c r="E41" s="57">
        <v>171888388.75</v>
      </c>
      <c r="F41" s="58">
        <v>1032888388.75</v>
      </c>
      <c r="G41" s="56">
        <v>770333442.75</v>
      </c>
      <c r="H41" s="58">
        <v>770333442.75</v>
      </c>
      <c r="I41" s="56">
        <v>262554946</v>
      </c>
    </row>
    <row r="42" spans="2:9" ht="20.25" customHeight="1" x14ac:dyDescent="0.25">
      <c r="B42" s="45"/>
      <c r="C42" s="44" t="s">
        <v>46</v>
      </c>
      <c r="D42" s="56">
        <v>11100000</v>
      </c>
      <c r="E42" s="57">
        <v>-117599.97</v>
      </c>
      <c r="F42" s="58">
        <v>10982400.029999999</v>
      </c>
      <c r="G42" s="56">
        <v>10982400.029999999</v>
      </c>
      <c r="H42" s="58">
        <v>10982400.029999999</v>
      </c>
      <c r="I42" s="56">
        <v>0</v>
      </c>
    </row>
    <row r="43" spans="2:9" ht="20.25" customHeight="1" x14ac:dyDescent="0.25">
      <c r="B43" s="45"/>
      <c r="C43" s="44" t="s">
        <v>47</v>
      </c>
      <c r="D43" s="56">
        <v>183116100</v>
      </c>
      <c r="E43" s="57">
        <v>4318822.1399999997</v>
      </c>
      <c r="F43" s="58">
        <v>187434922.13999999</v>
      </c>
      <c r="G43" s="56">
        <v>169232446.75</v>
      </c>
      <c r="H43" s="58">
        <v>169232446.75</v>
      </c>
      <c r="I43" s="56">
        <v>18202475.390000001</v>
      </c>
    </row>
    <row r="44" spans="2:9" ht="20.25" customHeight="1" x14ac:dyDescent="0.25">
      <c r="B44" s="45"/>
      <c r="C44" s="44" t="s">
        <v>48</v>
      </c>
      <c r="D44" s="56">
        <v>0</v>
      </c>
      <c r="E44" s="56"/>
      <c r="F44" s="58">
        <v>0</v>
      </c>
      <c r="G44" s="56">
        <v>0</v>
      </c>
      <c r="H44" s="58">
        <v>0</v>
      </c>
      <c r="I44" s="56">
        <f t="shared" si="3"/>
        <v>0</v>
      </c>
    </row>
    <row r="45" spans="2:9" ht="20.25" customHeight="1" x14ac:dyDescent="0.25">
      <c r="B45" s="45"/>
      <c r="C45" s="44" t="s">
        <v>49</v>
      </c>
      <c r="D45" s="56">
        <v>0</v>
      </c>
      <c r="E45" s="57">
        <v>0</v>
      </c>
      <c r="F45" s="58">
        <f t="shared" ref="F45:F69" si="6">SUM(D45+E45)</f>
        <v>0</v>
      </c>
      <c r="G45" s="56">
        <v>0</v>
      </c>
      <c r="H45" s="58">
        <v>0</v>
      </c>
      <c r="I45" s="56">
        <f t="shared" si="3"/>
        <v>0</v>
      </c>
    </row>
    <row r="46" spans="2:9" ht="20.25" customHeight="1" x14ac:dyDescent="0.25">
      <c r="B46" s="45"/>
      <c r="C46" s="44" t="s">
        <v>50</v>
      </c>
      <c r="D46" s="56">
        <v>0</v>
      </c>
      <c r="E46" s="57">
        <v>0</v>
      </c>
      <c r="F46" s="58">
        <f t="shared" si="6"/>
        <v>0</v>
      </c>
      <c r="G46" s="56">
        <v>0</v>
      </c>
      <c r="H46" s="58">
        <v>0</v>
      </c>
      <c r="I46" s="56">
        <f t="shared" si="3"/>
        <v>0</v>
      </c>
    </row>
    <row r="47" spans="2:9" ht="20.25" customHeight="1" x14ac:dyDescent="0.25">
      <c r="B47" s="45"/>
      <c r="C47" s="44" t="s">
        <v>51</v>
      </c>
      <c r="D47" s="56">
        <v>96453079.760000005</v>
      </c>
      <c r="E47" s="57">
        <v>-10485276.560000001</v>
      </c>
      <c r="F47" s="58">
        <v>85967803.200000003</v>
      </c>
      <c r="G47" s="56">
        <v>45449754.439999998</v>
      </c>
      <c r="H47" s="58">
        <v>45449754.439999998</v>
      </c>
      <c r="I47" s="56">
        <v>40518048.759999998</v>
      </c>
    </row>
    <row r="48" spans="2:9" ht="20.25" customHeight="1" x14ac:dyDescent="0.25">
      <c r="B48" s="45"/>
      <c r="C48" s="44" t="s">
        <v>52</v>
      </c>
      <c r="D48" s="56">
        <v>0</v>
      </c>
      <c r="E48" s="57">
        <v>0</v>
      </c>
      <c r="F48" s="58">
        <f t="shared" si="6"/>
        <v>0</v>
      </c>
      <c r="G48" s="56">
        <v>0</v>
      </c>
      <c r="H48" s="58">
        <v>0</v>
      </c>
      <c r="I48" s="56">
        <f t="shared" si="3"/>
        <v>0</v>
      </c>
    </row>
    <row r="49" spans="2:9" ht="20.25" customHeight="1" x14ac:dyDescent="0.25">
      <c r="B49" s="98" t="s">
        <v>53</v>
      </c>
      <c r="C49" s="99"/>
      <c r="D49" s="55">
        <f>SUM(D50:D58)</f>
        <v>69201274.689999998</v>
      </c>
      <c r="E49" s="55">
        <f t="shared" ref="E49:I49" si="7">SUM(E50:E58)</f>
        <v>18010932.550000004</v>
      </c>
      <c r="F49" s="55">
        <f t="shared" si="7"/>
        <v>87212207.24000001</v>
      </c>
      <c r="G49" s="55">
        <f t="shared" si="7"/>
        <v>38592871.919999994</v>
      </c>
      <c r="H49" s="55">
        <f t="shared" si="7"/>
        <v>19907040.34</v>
      </c>
      <c r="I49" s="55">
        <f t="shared" si="7"/>
        <v>48619335.32</v>
      </c>
    </row>
    <row r="50" spans="2:9" ht="20.25" customHeight="1" x14ac:dyDescent="0.25">
      <c r="B50" s="45"/>
      <c r="C50" s="44" t="s">
        <v>54</v>
      </c>
      <c r="D50" s="56">
        <v>21491913.600000001</v>
      </c>
      <c r="E50" s="57">
        <v>-9617955.7300000004</v>
      </c>
      <c r="F50" s="58">
        <v>11873957.869999999</v>
      </c>
      <c r="G50" s="56">
        <v>10315387.68</v>
      </c>
      <c r="H50" s="58">
        <v>3909732.31</v>
      </c>
      <c r="I50" s="56">
        <v>1558570.19</v>
      </c>
    </row>
    <row r="51" spans="2:9" ht="20.25" customHeight="1" x14ac:dyDescent="0.25">
      <c r="B51" s="45"/>
      <c r="C51" s="44" t="s">
        <v>55</v>
      </c>
      <c r="D51" s="56">
        <v>5713123</v>
      </c>
      <c r="E51" s="57">
        <v>-4942065.34</v>
      </c>
      <c r="F51" s="58">
        <v>771057.66</v>
      </c>
      <c r="G51" s="56">
        <v>771057.67</v>
      </c>
      <c r="H51" s="58">
        <v>771057.67</v>
      </c>
      <c r="I51" s="56">
        <v>-0.01</v>
      </c>
    </row>
    <row r="52" spans="2:9" ht="20.25" customHeight="1" x14ac:dyDescent="0.25">
      <c r="B52" s="45"/>
      <c r="C52" s="44" t="s">
        <v>56</v>
      </c>
      <c r="D52" s="56">
        <v>1018480</v>
      </c>
      <c r="E52" s="57">
        <v>851711.46</v>
      </c>
      <c r="F52" s="58">
        <v>1870191.46</v>
      </c>
      <c r="G52" s="56">
        <v>1472891.46</v>
      </c>
      <c r="H52" s="58">
        <v>1186390</v>
      </c>
      <c r="I52" s="56">
        <v>397300</v>
      </c>
    </row>
    <row r="53" spans="2:9" ht="20.25" customHeight="1" x14ac:dyDescent="0.25">
      <c r="B53" s="45"/>
      <c r="C53" s="44" t="s">
        <v>57</v>
      </c>
      <c r="D53" s="56">
        <v>1100000</v>
      </c>
      <c r="E53" s="59">
        <v>19000283.420000002</v>
      </c>
      <c r="F53" s="58">
        <v>20100283.420000002</v>
      </c>
      <c r="G53" s="56">
        <v>2176658</v>
      </c>
      <c r="H53" s="58">
        <v>2176658</v>
      </c>
      <c r="I53" s="56">
        <v>17923625.420000002</v>
      </c>
    </row>
    <row r="54" spans="2:9" ht="20.25" customHeight="1" x14ac:dyDescent="0.25">
      <c r="B54" s="45"/>
      <c r="C54" s="44" t="s">
        <v>58</v>
      </c>
      <c r="D54" s="56">
        <v>0</v>
      </c>
      <c r="E54" s="57">
        <v>0</v>
      </c>
      <c r="F54" s="58">
        <f t="shared" ref="F54" si="8">SUM(D54:E54)</f>
        <v>0</v>
      </c>
      <c r="G54" s="56">
        <v>0</v>
      </c>
      <c r="H54" s="58">
        <v>0</v>
      </c>
      <c r="I54" s="56">
        <f t="shared" si="3"/>
        <v>0</v>
      </c>
    </row>
    <row r="55" spans="2:9" ht="20.25" customHeight="1" x14ac:dyDescent="0.25">
      <c r="B55" s="45"/>
      <c r="C55" s="44" t="s">
        <v>59</v>
      </c>
      <c r="D55" s="56">
        <v>28814245.57</v>
      </c>
      <c r="E55" s="57">
        <v>18471155.420000002</v>
      </c>
      <c r="F55" s="58">
        <v>47285400.990000002</v>
      </c>
      <c r="G55" s="56">
        <v>19496614.27</v>
      </c>
      <c r="H55" s="58">
        <v>7502939.5199999996</v>
      </c>
      <c r="I55" s="56">
        <v>27788786.719999999</v>
      </c>
    </row>
    <row r="56" spans="2:9" ht="20.25" customHeight="1" x14ac:dyDescent="0.25">
      <c r="B56" s="45"/>
      <c r="C56" s="44" t="s">
        <v>60</v>
      </c>
      <c r="D56" s="56">
        <v>1200000</v>
      </c>
      <c r="E56" s="57">
        <v>-263880</v>
      </c>
      <c r="F56" s="58">
        <v>936120</v>
      </c>
      <c r="G56" s="56">
        <v>936120</v>
      </c>
      <c r="H56" s="58">
        <v>936120</v>
      </c>
      <c r="I56" s="56">
        <v>0</v>
      </c>
    </row>
    <row r="57" spans="2:9" ht="20.25" customHeight="1" x14ac:dyDescent="0.25">
      <c r="B57" s="45"/>
      <c r="C57" s="44" t="s">
        <v>61</v>
      </c>
      <c r="D57" s="56">
        <v>0</v>
      </c>
      <c r="E57" s="57">
        <v>1146030.3</v>
      </c>
      <c r="F57" s="58">
        <v>1146030.3</v>
      </c>
      <c r="G57" s="56">
        <v>1146030.3</v>
      </c>
      <c r="H57" s="58">
        <v>1146030.3</v>
      </c>
      <c r="I57" s="56">
        <v>0</v>
      </c>
    </row>
    <row r="58" spans="2:9" ht="20.25" customHeight="1" x14ac:dyDescent="0.25">
      <c r="B58" s="45"/>
      <c r="C58" s="44" t="s">
        <v>62</v>
      </c>
      <c r="D58" s="56">
        <v>9863512.5199999996</v>
      </c>
      <c r="E58" s="57">
        <v>-6634346.9800000004</v>
      </c>
      <c r="F58" s="58">
        <v>3229165.54</v>
      </c>
      <c r="G58" s="56">
        <v>2278112.54</v>
      </c>
      <c r="H58" s="58">
        <v>2278112.54</v>
      </c>
      <c r="I58" s="56">
        <v>951053</v>
      </c>
    </row>
    <row r="59" spans="2:9" ht="20.25" customHeight="1" x14ac:dyDescent="0.25">
      <c r="B59" s="98" t="s">
        <v>63</v>
      </c>
      <c r="C59" s="99"/>
      <c r="D59" s="55">
        <f>SUM(D60:D62)</f>
        <v>773798900</v>
      </c>
      <c r="E59" s="55">
        <f t="shared" ref="E59:I59" si="9">SUM(E60:E62)</f>
        <v>202297835.75999999</v>
      </c>
      <c r="F59" s="55">
        <f t="shared" si="9"/>
        <v>976096735.75999999</v>
      </c>
      <c r="G59" s="55">
        <f t="shared" si="9"/>
        <v>719825332.82000005</v>
      </c>
      <c r="H59" s="55">
        <f t="shared" si="9"/>
        <v>718627200.03999996</v>
      </c>
      <c r="I59" s="55">
        <f t="shared" si="9"/>
        <v>256271402.94</v>
      </c>
    </row>
    <row r="60" spans="2:9" ht="20.25" customHeight="1" x14ac:dyDescent="0.25">
      <c r="B60" s="45"/>
      <c r="C60" s="44" t="s">
        <v>64</v>
      </c>
      <c r="D60" s="56">
        <v>589896745.61000001</v>
      </c>
      <c r="E60" s="57">
        <v>157385578.78999999</v>
      </c>
      <c r="F60" s="58">
        <v>747282324.39999998</v>
      </c>
      <c r="G60" s="56">
        <v>537440354.36000001</v>
      </c>
      <c r="H60" s="58">
        <v>536242221.57999998</v>
      </c>
      <c r="I60" s="56">
        <v>209841970.03999999</v>
      </c>
    </row>
    <row r="61" spans="2:9" ht="20.25" customHeight="1" x14ac:dyDescent="0.25">
      <c r="B61" s="45"/>
      <c r="C61" s="44" t="s">
        <v>65</v>
      </c>
      <c r="D61" s="56">
        <v>183902154.38999999</v>
      </c>
      <c r="E61" s="57">
        <v>44912256.969999999</v>
      </c>
      <c r="F61" s="58">
        <v>228814411.36000001</v>
      </c>
      <c r="G61" s="56">
        <v>182384978.46000001</v>
      </c>
      <c r="H61" s="58">
        <v>182384978.46000001</v>
      </c>
      <c r="I61" s="56">
        <v>46429432.899999999</v>
      </c>
    </row>
    <row r="62" spans="2:9" ht="20.25" customHeight="1" x14ac:dyDescent="0.25">
      <c r="B62" s="45"/>
      <c r="C62" s="44" t="s">
        <v>66</v>
      </c>
      <c r="D62" s="56">
        <v>0</v>
      </c>
      <c r="E62" s="57">
        <v>0</v>
      </c>
      <c r="F62" s="58">
        <f t="shared" si="6"/>
        <v>0</v>
      </c>
      <c r="G62" s="56">
        <v>0</v>
      </c>
      <c r="H62" s="58">
        <v>0</v>
      </c>
      <c r="I62" s="56">
        <f t="shared" si="3"/>
        <v>0</v>
      </c>
    </row>
    <row r="63" spans="2:9" ht="20.25" customHeight="1" x14ac:dyDescent="0.25">
      <c r="B63" s="98" t="s">
        <v>67</v>
      </c>
      <c r="C63" s="99"/>
      <c r="D63" s="55">
        <f>SUM(D64:D70)</f>
        <v>1000000</v>
      </c>
      <c r="E63" s="55">
        <f t="shared" ref="E63:I63" si="10">SUM(E64:E70)</f>
        <v>0</v>
      </c>
      <c r="F63" s="55">
        <f t="shared" si="10"/>
        <v>1000000</v>
      </c>
      <c r="G63" s="55">
        <f t="shared" si="10"/>
        <v>0</v>
      </c>
      <c r="H63" s="55">
        <f t="shared" si="10"/>
        <v>0</v>
      </c>
      <c r="I63" s="55">
        <f t="shared" si="10"/>
        <v>1000000</v>
      </c>
    </row>
    <row r="64" spans="2:9" ht="20.25" customHeight="1" x14ac:dyDescent="0.25">
      <c r="B64" s="45"/>
      <c r="C64" s="44" t="s">
        <v>68</v>
      </c>
      <c r="D64" s="56">
        <v>0</v>
      </c>
      <c r="E64" s="57">
        <v>0</v>
      </c>
      <c r="F64" s="58">
        <f t="shared" si="6"/>
        <v>0</v>
      </c>
      <c r="G64" s="56">
        <v>0</v>
      </c>
      <c r="H64" s="58">
        <v>0</v>
      </c>
      <c r="I64" s="56">
        <f t="shared" ref="I64:I81" si="11">SUM(F64-G64)</f>
        <v>0</v>
      </c>
    </row>
    <row r="65" spans="2:9" ht="20.25" customHeight="1" x14ac:dyDescent="0.25">
      <c r="B65" s="45"/>
      <c r="C65" s="44" t="s">
        <v>69</v>
      </c>
      <c r="D65" s="56">
        <v>0</v>
      </c>
      <c r="E65" s="57">
        <v>0</v>
      </c>
      <c r="F65" s="58">
        <f t="shared" si="6"/>
        <v>0</v>
      </c>
      <c r="G65" s="56">
        <v>0</v>
      </c>
      <c r="H65" s="58">
        <v>0</v>
      </c>
      <c r="I65" s="56">
        <f t="shared" si="11"/>
        <v>0</v>
      </c>
    </row>
    <row r="66" spans="2:9" ht="20.25" customHeight="1" x14ac:dyDescent="0.25">
      <c r="B66" s="45"/>
      <c r="C66" s="44" t="s">
        <v>70</v>
      </c>
      <c r="D66" s="56">
        <v>0</v>
      </c>
      <c r="E66" s="57">
        <v>0</v>
      </c>
      <c r="F66" s="58">
        <f t="shared" si="6"/>
        <v>0</v>
      </c>
      <c r="G66" s="56">
        <v>0</v>
      </c>
      <c r="H66" s="58">
        <v>0</v>
      </c>
      <c r="I66" s="56">
        <f t="shared" si="11"/>
        <v>0</v>
      </c>
    </row>
    <row r="67" spans="2:9" ht="20.25" customHeight="1" x14ac:dyDescent="0.25">
      <c r="B67" s="45"/>
      <c r="C67" s="44" t="s">
        <v>71</v>
      </c>
      <c r="D67" s="56">
        <v>0</v>
      </c>
      <c r="E67" s="57">
        <v>0</v>
      </c>
      <c r="F67" s="58">
        <f t="shared" si="6"/>
        <v>0</v>
      </c>
      <c r="G67" s="56">
        <v>0</v>
      </c>
      <c r="H67" s="58">
        <v>0</v>
      </c>
      <c r="I67" s="56">
        <f t="shared" si="11"/>
        <v>0</v>
      </c>
    </row>
    <row r="68" spans="2:9" ht="20.25" customHeight="1" x14ac:dyDescent="0.25">
      <c r="B68" s="45"/>
      <c r="C68" s="44" t="s">
        <v>72</v>
      </c>
      <c r="D68" s="56">
        <v>0</v>
      </c>
      <c r="E68" s="57">
        <v>0</v>
      </c>
      <c r="F68" s="58">
        <f t="shared" si="6"/>
        <v>0</v>
      </c>
      <c r="G68" s="56">
        <v>0</v>
      </c>
      <c r="H68" s="58">
        <v>0</v>
      </c>
      <c r="I68" s="56">
        <f t="shared" si="11"/>
        <v>0</v>
      </c>
    </row>
    <row r="69" spans="2:9" ht="20.25" customHeight="1" x14ac:dyDescent="0.25">
      <c r="B69" s="45"/>
      <c r="C69" s="44" t="s">
        <v>73</v>
      </c>
      <c r="D69" s="56">
        <v>0</v>
      </c>
      <c r="E69" s="57">
        <v>0</v>
      </c>
      <c r="F69" s="58">
        <f t="shared" si="6"/>
        <v>0</v>
      </c>
      <c r="G69" s="56">
        <v>0</v>
      </c>
      <c r="H69" s="58">
        <v>0</v>
      </c>
      <c r="I69" s="56">
        <f t="shared" si="11"/>
        <v>0</v>
      </c>
    </row>
    <row r="70" spans="2:9" ht="20.25" customHeight="1" x14ac:dyDescent="0.25">
      <c r="B70" s="45"/>
      <c r="C70" s="44" t="s">
        <v>74</v>
      </c>
      <c r="D70" s="56">
        <v>1000000</v>
      </c>
      <c r="E70" s="57">
        <v>0</v>
      </c>
      <c r="F70" s="58">
        <v>1000000</v>
      </c>
      <c r="G70" s="56">
        <v>0</v>
      </c>
      <c r="H70" s="58">
        <v>0</v>
      </c>
      <c r="I70" s="56">
        <v>1000000</v>
      </c>
    </row>
    <row r="71" spans="2:9" ht="20.25" customHeight="1" x14ac:dyDescent="0.25">
      <c r="B71" s="98" t="s">
        <v>75</v>
      </c>
      <c r="C71" s="99"/>
      <c r="D71" s="55">
        <f>SUM(D72:D74)</f>
        <v>0</v>
      </c>
      <c r="E71" s="55">
        <f t="shared" ref="E71:I71" si="12">SUM(E72:E74)</f>
        <v>0</v>
      </c>
      <c r="F71" s="55">
        <f t="shared" si="12"/>
        <v>0</v>
      </c>
      <c r="G71" s="55">
        <f t="shared" si="12"/>
        <v>0</v>
      </c>
      <c r="H71" s="55">
        <f t="shared" si="12"/>
        <v>0</v>
      </c>
      <c r="I71" s="55">
        <f t="shared" si="12"/>
        <v>0</v>
      </c>
    </row>
    <row r="72" spans="2:9" ht="20.25" customHeight="1" x14ac:dyDescent="0.25">
      <c r="B72" s="45"/>
      <c r="C72" s="44" t="s">
        <v>76</v>
      </c>
      <c r="D72" s="56">
        <v>0</v>
      </c>
      <c r="E72" s="57">
        <v>0</v>
      </c>
      <c r="F72" s="58">
        <v>0</v>
      </c>
      <c r="G72" s="56">
        <v>0</v>
      </c>
      <c r="H72" s="58">
        <v>0</v>
      </c>
      <c r="I72" s="56">
        <f t="shared" si="11"/>
        <v>0</v>
      </c>
    </row>
    <row r="73" spans="2:9" ht="20.25" customHeight="1" x14ac:dyDescent="0.25">
      <c r="B73" s="45"/>
      <c r="C73" s="44" t="s">
        <v>77</v>
      </c>
      <c r="D73" s="56">
        <v>0</v>
      </c>
      <c r="E73" s="57">
        <v>0</v>
      </c>
      <c r="F73" s="58">
        <v>0</v>
      </c>
      <c r="G73" s="56">
        <v>0</v>
      </c>
      <c r="H73" s="58">
        <v>0</v>
      </c>
      <c r="I73" s="56">
        <f t="shared" si="11"/>
        <v>0</v>
      </c>
    </row>
    <row r="74" spans="2:9" ht="20.25" customHeight="1" x14ac:dyDescent="0.25">
      <c r="B74" s="45"/>
      <c r="C74" s="44" t="s">
        <v>78</v>
      </c>
      <c r="D74" s="56">
        <v>0</v>
      </c>
      <c r="E74" s="57">
        <v>0</v>
      </c>
      <c r="F74" s="58">
        <v>0</v>
      </c>
      <c r="G74" s="56">
        <v>0</v>
      </c>
      <c r="H74" s="58">
        <v>0</v>
      </c>
      <c r="I74" s="56">
        <f t="shared" si="11"/>
        <v>0</v>
      </c>
    </row>
    <row r="75" spans="2:9" ht="20.25" customHeight="1" x14ac:dyDescent="0.25">
      <c r="B75" s="98" t="s">
        <v>79</v>
      </c>
      <c r="C75" s="99"/>
      <c r="D75" s="55">
        <f>SUM(D76:D82)</f>
        <v>158452332.97</v>
      </c>
      <c r="E75" s="55">
        <f t="shared" ref="E75:H75" si="13">SUM(E76:E82)</f>
        <v>1849604.02</v>
      </c>
      <c r="F75" s="55">
        <f t="shared" si="13"/>
        <v>160301936.99000001</v>
      </c>
      <c r="G75" s="55">
        <f t="shared" si="13"/>
        <v>109515675.36</v>
      </c>
      <c r="H75" s="55">
        <f t="shared" si="13"/>
        <v>108978745.40000001</v>
      </c>
      <c r="I75" s="55">
        <f>SUM(I76:I82)</f>
        <v>50786261.630000003</v>
      </c>
    </row>
    <row r="76" spans="2:9" ht="20.25" customHeight="1" x14ac:dyDescent="0.25">
      <c r="B76" s="45"/>
      <c r="C76" s="44" t="s">
        <v>80</v>
      </c>
      <c r="D76" s="56">
        <v>61463388.369999997</v>
      </c>
      <c r="E76" s="57">
        <v>0</v>
      </c>
      <c r="F76" s="58">
        <v>61463388.369999997</v>
      </c>
      <c r="G76" s="56">
        <v>45360085.409999996</v>
      </c>
      <c r="H76" s="58">
        <v>45360085.409999996</v>
      </c>
      <c r="I76" s="56">
        <v>16103302.960000001</v>
      </c>
    </row>
    <row r="77" spans="2:9" ht="20.25" customHeight="1" x14ac:dyDescent="0.25">
      <c r="B77" s="45"/>
      <c r="C77" s="44" t="s">
        <v>81</v>
      </c>
      <c r="D77" s="56">
        <v>79594366.409999996</v>
      </c>
      <c r="E77" s="57">
        <v>-442644.38</v>
      </c>
      <c r="F77" s="58">
        <v>79151722.030000001</v>
      </c>
      <c r="G77" s="56">
        <v>45888488.740000002</v>
      </c>
      <c r="H77" s="58">
        <v>45888488.740000002</v>
      </c>
      <c r="I77" s="56">
        <v>33263233.289999999</v>
      </c>
    </row>
    <row r="78" spans="2:9" ht="20.25" customHeight="1" x14ac:dyDescent="0.25">
      <c r="B78" s="45"/>
      <c r="C78" s="44" t="s">
        <v>82</v>
      </c>
      <c r="D78" s="56">
        <v>0</v>
      </c>
      <c r="E78" s="57">
        <v>0</v>
      </c>
      <c r="F78" s="58">
        <f t="shared" ref="F78" si="14">SUM(D78+E78)</f>
        <v>0</v>
      </c>
      <c r="G78" s="56">
        <v>0</v>
      </c>
      <c r="H78" s="58">
        <v>0</v>
      </c>
      <c r="I78" s="56">
        <f t="shared" si="11"/>
        <v>0</v>
      </c>
    </row>
    <row r="79" spans="2:9" ht="20.25" customHeight="1" x14ac:dyDescent="0.25">
      <c r="B79" s="45"/>
      <c r="C79" s="44" t="s">
        <v>83</v>
      </c>
      <c r="D79" s="56">
        <v>1306486.3899999999</v>
      </c>
      <c r="E79" s="57">
        <v>330000</v>
      </c>
      <c r="F79" s="58">
        <v>1636486.39</v>
      </c>
      <c r="G79" s="56">
        <v>1028386.71</v>
      </c>
      <c r="H79" s="58">
        <v>1028386.71</v>
      </c>
      <c r="I79" s="56">
        <v>608099.68000000005</v>
      </c>
    </row>
    <row r="80" spans="2:9" ht="20.25" customHeight="1" x14ac:dyDescent="0.25">
      <c r="B80" s="45"/>
      <c r="C80" s="44" t="s">
        <v>84</v>
      </c>
      <c r="D80" s="56">
        <v>16088091.800000001</v>
      </c>
      <c r="E80" s="57">
        <v>0</v>
      </c>
      <c r="F80" s="58">
        <v>16088091.800000001</v>
      </c>
      <c r="G80" s="56">
        <v>15276466.1</v>
      </c>
      <c r="H80" s="58">
        <v>14739536.140000001</v>
      </c>
      <c r="I80" s="56">
        <v>811625.7</v>
      </c>
    </row>
    <row r="81" spans="2:10" ht="20.25" customHeight="1" x14ac:dyDescent="0.25">
      <c r="B81" s="45"/>
      <c r="C81" s="44" t="s">
        <v>85</v>
      </c>
      <c r="D81" s="56">
        <v>0</v>
      </c>
      <c r="E81" s="57"/>
      <c r="F81" s="58">
        <v>0</v>
      </c>
      <c r="G81" s="56">
        <v>0</v>
      </c>
      <c r="H81" s="58">
        <v>0</v>
      </c>
      <c r="I81" s="56">
        <f t="shared" si="11"/>
        <v>0</v>
      </c>
    </row>
    <row r="82" spans="2:10" ht="20.25" customHeight="1" x14ac:dyDescent="0.25">
      <c r="B82" s="45"/>
      <c r="C82" s="44" t="s">
        <v>86</v>
      </c>
      <c r="D82" s="56">
        <v>0</v>
      </c>
      <c r="E82" s="57">
        <v>1962248.4</v>
      </c>
      <c r="F82" s="58">
        <v>1962248.4</v>
      </c>
      <c r="G82" s="56">
        <v>1962248.4</v>
      </c>
      <c r="H82" s="58">
        <v>1962248.4</v>
      </c>
      <c r="I82" s="56">
        <v>0</v>
      </c>
    </row>
    <row r="83" spans="2:10" ht="20.25" customHeight="1" x14ac:dyDescent="0.25">
      <c r="B83" s="48"/>
      <c r="C83" s="53" t="s">
        <v>87</v>
      </c>
      <c r="D83" s="60">
        <f>SUM(D11+D19+D29+D39+D49+D59+D63+D71+D75)</f>
        <v>7461447369</v>
      </c>
      <c r="E83" s="61">
        <f t="shared" ref="E83:I83" si="15">SUM(E11+E19+E29+E39+E49+E59+E63+E71+E75)</f>
        <v>725747005.89999986</v>
      </c>
      <c r="F83" s="61">
        <f t="shared" si="15"/>
        <v>8187194374.8999996</v>
      </c>
      <c r="G83" s="61">
        <f t="shared" si="15"/>
        <v>5699370910.0499992</v>
      </c>
      <c r="H83" s="61">
        <f t="shared" si="15"/>
        <v>5666421241.04</v>
      </c>
      <c r="I83" s="61">
        <f t="shared" si="15"/>
        <v>2487823464.8500004</v>
      </c>
    </row>
    <row r="84" spans="2:10" x14ac:dyDescent="0.25">
      <c r="B84" s="29"/>
      <c r="C84" s="42"/>
      <c r="D84" s="30"/>
      <c r="E84" s="31"/>
      <c r="F84" s="30"/>
      <c r="G84" s="30"/>
      <c r="H84" s="30"/>
      <c r="I84" s="30"/>
    </row>
    <row r="85" spans="2:10" ht="15" customHeight="1" x14ac:dyDescent="0.25">
      <c r="B85" s="21" t="s">
        <v>92</v>
      </c>
      <c r="C85" s="21"/>
      <c r="D85" s="21"/>
      <c r="E85" s="25"/>
      <c r="F85" s="21"/>
      <c r="G85" s="21"/>
      <c r="H85" s="21"/>
      <c r="I85" s="21"/>
      <c r="J85" s="21"/>
    </row>
    <row r="86" spans="2:10" ht="15" customHeight="1" x14ac:dyDescent="0.25">
      <c r="B86" s="11"/>
      <c r="C86" s="11"/>
      <c r="D86" s="11"/>
      <c r="E86" s="26"/>
      <c r="F86" s="11"/>
      <c r="G86" s="11"/>
      <c r="H86" s="11"/>
      <c r="I86" s="11"/>
      <c r="J86" s="11"/>
    </row>
    <row r="87" spans="2:10" ht="15" customHeight="1" x14ac:dyDescent="0.25">
      <c r="B87" s="10"/>
      <c r="C87" s="19"/>
      <c r="D87" s="19"/>
      <c r="E87" s="27"/>
      <c r="F87" s="19"/>
      <c r="G87" s="19"/>
      <c r="H87" s="19"/>
      <c r="I87" s="10"/>
      <c r="J87" s="10"/>
    </row>
    <row r="88" spans="2:10" ht="15" hidden="1" customHeight="1" x14ac:dyDescent="0.25">
      <c r="B88" s="10"/>
      <c r="C88" s="19"/>
      <c r="D88" s="19"/>
      <c r="E88" s="27"/>
      <c r="F88" s="19"/>
      <c r="G88" s="19"/>
      <c r="H88" s="19"/>
      <c r="I88" s="10"/>
      <c r="J88" s="10"/>
    </row>
    <row r="89" spans="2:10" ht="15" hidden="1" customHeight="1" x14ac:dyDescent="0.25">
      <c r="C89" s="17"/>
      <c r="D89" s="18"/>
      <c r="E89" s="28"/>
      <c r="F89" s="33"/>
      <c r="G89" s="33"/>
      <c r="H89" s="33"/>
    </row>
    <row r="90" spans="2:10" ht="15" hidden="1" customHeight="1" x14ac:dyDescent="0.25">
      <c r="C90" s="17"/>
      <c r="D90" s="18"/>
      <c r="E90" s="28"/>
      <c r="F90" s="32"/>
      <c r="G90" s="32"/>
      <c r="H90" s="32"/>
      <c r="I90" s="20"/>
    </row>
    <row r="91" spans="2:10" ht="15" hidden="1" customHeight="1" x14ac:dyDescent="0.25">
      <c r="C91" s="22"/>
      <c r="D91" s="22"/>
      <c r="E91" s="28"/>
      <c r="F91" s="22"/>
      <c r="G91" s="22"/>
      <c r="H91" s="22"/>
    </row>
    <row r="92" spans="2:10" ht="15" hidden="1" customHeight="1" x14ac:dyDescent="0.25">
      <c r="C92" s="22"/>
      <c r="D92" s="22"/>
      <c r="E92" s="28"/>
      <c r="F92" s="22"/>
      <c r="G92" s="22"/>
      <c r="H92" s="22"/>
    </row>
    <row r="93" spans="2:10" ht="15" hidden="1" customHeight="1" x14ac:dyDescent="0.25">
      <c r="C93" s="22"/>
      <c r="D93" s="22"/>
      <c r="E93" s="28"/>
      <c r="F93" s="22"/>
      <c r="G93" s="22"/>
      <c r="H93" s="22"/>
    </row>
    <row r="94" spans="2:10" hidden="1" x14ac:dyDescent="0.25"/>
  </sheetData>
  <mergeCells count="16">
    <mergeCell ref="B8:C10"/>
    <mergeCell ref="B11:C11"/>
    <mergeCell ref="B19:C19"/>
    <mergeCell ref="H8:I8"/>
    <mergeCell ref="B71:C71"/>
    <mergeCell ref="B75:C75"/>
    <mergeCell ref="B29:C29"/>
    <mergeCell ref="B39:C39"/>
    <mergeCell ref="B49:C49"/>
    <mergeCell ref="B59:C59"/>
    <mergeCell ref="B63:C63"/>
    <mergeCell ref="B2:I2"/>
    <mergeCell ref="B3:I3"/>
    <mergeCell ref="B4:I4"/>
    <mergeCell ref="B5:I5"/>
    <mergeCell ref="B6:I6"/>
  </mergeCells>
  <printOptions horizontalCentered="1" verticalCentered="1"/>
  <pageMargins left="0.25" right="0.25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Zapopan</vt:lpstr>
      <vt:lpstr>Zapopan!Área_de_impresión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Luis Andres Sanchez Flores</cp:lastModifiedBy>
  <cp:revision/>
  <cp:lastPrinted>2021-10-19T21:23:58Z</cp:lastPrinted>
  <dcterms:created xsi:type="dcterms:W3CDTF">2014-09-04T16:46:21Z</dcterms:created>
  <dcterms:modified xsi:type="dcterms:W3CDTF">2021-10-19T21:24:21Z</dcterms:modified>
</cp:coreProperties>
</file>