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.PORTAL 2020-2021\8-I-Ñ) Estadística Transparencia\Septiembre 2021\"/>
    </mc:Choice>
  </mc:AlternateContent>
  <bookViews>
    <workbookView showHorizontalScroll="0" showVerticalScroll="0" xWindow="0" yWindow="0" windowWidth="20490" windowHeight="7755"/>
  </bookViews>
  <sheets>
    <sheet name="Estadística Septiembre 2021" sheetId="1" r:id="rId1"/>
  </sheets>
  <externalReferences>
    <externalReference r:id="rId2"/>
  </externalReferences>
  <definedNames>
    <definedName name="_xlnm.Print_Area" localSheetId="0">'Estadística Septiembre 2021'!$A$1:$Q$349</definedName>
  </definedNames>
  <calcPr calcId="152511"/>
</workbook>
</file>

<file path=xl/calcChain.xml><?xml version="1.0" encoding="utf-8"?>
<calcChain xmlns="http://schemas.openxmlformats.org/spreadsheetml/2006/main">
  <c r="I218" i="1" l="1"/>
  <c r="J138" i="1" l="1"/>
  <c r="I103" i="1" l="1"/>
  <c r="J97" i="1" s="1"/>
  <c r="J60" i="1"/>
  <c r="M57" i="1" s="1"/>
  <c r="J133" i="1"/>
  <c r="F21" i="1"/>
  <c r="E22" i="1" s="1"/>
  <c r="G305" i="1"/>
  <c r="E216" i="1"/>
  <c r="E215" i="1"/>
  <c r="E214" i="1"/>
  <c r="I188" i="1"/>
  <c r="J185" i="1" s="1"/>
  <c r="E186" i="1"/>
  <c r="E185" i="1"/>
  <c r="E184" i="1"/>
  <c r="E183" i="1"/>
  <c r="I159" i="1"/>
  <c r="J154" i="1" s="1"/>
  <c r="E156" i="1"/>
  <c r="E155" i="1"/>
  <c r="E154" i="1"/>
  <c r="J148" i="1"/>
  <c r="J143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J213" i="1" l="1"/>
  <c r="J215" i="1"/>
  <c r="J186" i="1"/>
  <c r="J184" i="1"/>
  <c r="J99" i="1"/>
  <c r="J100" i="1"/>
  <c r="J98" i="1"/>
  <c r="J101" i="1"/>
  <c r="J214" i="1"/>
  <c r="J216" i="1"/>
  <c r="J217" i="1"/>
  <c r="J183" i="1"/>
  <c r="J157" i="1"/>
  <c r="J155" i="1"/>
  <c r="J156" i="1"/>
  <c r="M47" i="1"/>
  <c r="M53" i="1"/>
  <c r="M58" i="1"/>
  <c r="M49" i="1"/>
  <c r="M56" i="1"/>
  <c r="M55" i="1"/>
  <c r="M54" i="1"/>
  <c r="M59" i="1"/>
  <c r="M48" i="1"/>
  <c r="M46" i="1"/>
  <c r="M44" i="1"/>
  <c r="M43" i="1"/>
  <c r="M45" i="1"/>
  <c r="M52" i="1"/>
  <c r="M51" i="1"/>
  <c r="M50" i="1"/>
  <c r="I22" i="1"/>
  <c r="H22" i="1"/>
  <c r="J22" i="1"/>
  <c r="C22" i="1"/>
  <c r="D22" i="1"/>
  <c r="J188" i="1" l="1"/>
  <c r="F22" i="1"/>
  <c r="J103" i="1"/>
  <c r="J218" i="1"/>
  <c r="J159" i="1"/>
  <c r="M60" i="1"/>
  <c r="L22" i="1"/>
</calcChain>
</file>

<file path=xl/sharedStrings.xml><?xml version="1.0" encoding="utf-8"?>
<sst xmlns="http://schemas.openxmlformats.org/spreadsheetml/2006/main" count="127" uniqueCount="95">
  <si>
    <t>DIRECCIÓN DE TRANSPARENCIA Y BUENAS PRÁCTICAS</t>
  </si>
  <si>
    <t>SOLICITUDES POR TIPO</t>
  </si>
  <si>
    <t>SOLICITUD POR GÉNERO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</si>
  <si>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</si>
  <si>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</si>
  <si>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</si>
  <si>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</si>
  <si>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</si>
  <si>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</si>
  <si>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</si>
  <si>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</si>
  <si>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</si>
  <si>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</si>
  <si>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</si>
  <si>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</si>
  <si>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</si>
  <si>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</si>
  <si>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</si>
  <si>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</si>
  <si>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</si>
  <si>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</si>
  <si>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</si>
  <si>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</si>
  <si>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</si>
  <si>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</si>
  <si>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</si>
  <si>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</si>
  <si>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 xml:space="preserve">Comunicación Social y Analisis Estrategico </t>
  </si>
  <si>
    <t>Contraloría Ciudadana</t>
  </si>
  <si>
    <t>Coordinación General de Servicios Municipales</t>
  </si>
  <si>
    <t>Coordinación General de Administración e Innovación Gubernamental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</si>
  <si>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</si>
  <si>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</si>
  <si>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</si>
  <si>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</si>
  <si>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</si>
  <si>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</si>
  <si>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</si>
  <si>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</si>
  <si>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</si>
  <si>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</si>
  <si>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</si>
  <si>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</si>
  <si>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</si>
  <si>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</si>
  <si>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</si>
  <si>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</si>
  <si>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Dirección de Participación Ciudadana</t>
  </si>
  <si>
    <t>Dirección de Programas Sociales Municipales</t>
  </si>
  <si>
    <t>Dirección de Transparencia y Buenas Prácticas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</si>
  <si>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</si>
  <si>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</si>
  <si>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</si>
  <si>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</si>
  <si>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</si>
  <si>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>VIA CORREO ELECTRONICO</t>
  </si>
  <si>
    <t>REPRODUCCION DE DOCUMENTOS (COPIA SIMPLE, COPIA CERTIFICADA, PLANO SIMPLE Y PLANO CERTIFICADO)</t>
  </si>
  <si>
    <t>FORMATO DIGITAL</t>
  </si>
  <si>
    <t>CONSULTA DIRECTA</t>
  </si>
  <si>
    <t>Regidores</t>
  </si>
  <si>
    <t>CONFIDENCIAL</t>
  </si>
  <si>
    <t>Jefatura de Gabinete</t>
  </si>
  <si>
    <t>Sindicatos</t>
  </si>
  <si>
    <t>NO SE EMITIO RESUESTA  POR PARTE DE LA DEPENDENCIA</t>
  </si>
  <si>
    <t>/</t>
  </si>
  <si>
    <t xml:space="preserve">Dirección de Padrón y Licencias </t>
  </si>
  <si>
    <t>Instituto de las Mujeres Zapopanas</t>
  </si>
  <si>
    <t>NO SE HA EMITIDO RESPUESTA</t>
  </si>
  <si>
    <t>Coordinación de Desarrollo Económico y Combate a la Desigualdad</t>
  </si>
  <si>
    <t>Instituto de las Juventudes</t>
  </si>
  <si>
    <t>INFORMACIÓN ESTADÍSTICA SEPTIEMBRE 2021</t>
  </si>
  <si>
    <t>SISAI</t>
  </si>
  <si>
    <t>VÍA SISAI</t>
  </si>
  <si>
    <t>Dirección de Asuntos Internos</t>
  </si>
  <si>
    <t>Comisaria General de Seguridad Pública</t>
  </si>
  <si>
    <t xml:space="preserve">Dirección de Pavimentos </t>
  </si>
  <si>
    <t>Dirección de Tianguis y Espacios Abiertos</t>
  </si>
  <si>
    <t>Dirección de Protección Animal</t>
  </si>
  <si>
    <t xml:space="preserve">Dirección de Rastros Municipales </t>
  </si>
  <si>
    <t xml:space="preserve">Dirección de Fomento al Empleo y Emprendurismo        </t>
  </si>
  <si>
    <t>Dirección de Desarrollo Agropecuario</t>
  </si>
  <si>
    <t>Dirección de Desarrollo Económico</t>
  </si>
  <si>
    <t xml:space="preserve">Dirección de Turismo y Centro Histórico </t>
  </si>
  <si>
    <t>Dirección de Administración de Edificios</t>
  </si>
  <si>
    <t>Coordinacion General Integral Gestion de la Ciudad</t>
  </si>
  <si>
    <t xml:space="preserve">Dirección de Medio Ambiente </t>
  </si>
  <si>
    <t>Coordinación Municipal de Protección Civil y Bomberos</t>
  </si>
  <si>
    <t>Direcció del Registro Civil</t>
  </si>
  <si>
    <t>Dirección de Actas, Acuerdo y Seguimiento</t>
  </si>
  <si>
    <t>Dirección de Delegaciones y Agencias Municipales</t>
  </si>
  <si>
    <t>Coordinación General de Construccion de la Comunidad</t>
  </si>
  <si>
    <t>Dirección de Capacitación y Oferta Educativa</t>
  </si>
  <si>
    <t>Dirección de Cultura</t>
  </si>
  <si>
    <t>Dirección de Planeación para el Desarrollo de la Ciudad</t>
  </si>
  <si>
    <t>Museo de Arte de Zapopan (MAZ)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</si>
</sst>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3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horizontal="left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19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9" fontId="3" fillId="7" borderId="17" xfId="1" applyFont="1" applyFill="1" applyBorder="1" applyAlignment="1">
      <alignment horizontal="center" vertical="center" wrapText="1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/>
    </xf>
    <xf numFmtId="0" fontId="4" fillId="7" borderId="4" xfId="2" applyFont="1" applyFill="1" applyBorder="1" applyAlignment="1"/>
    <xf numFmtId="0" fontId="4" fillId="7" borderId="5" xfId="2" applyFont="1" applyFill="1" applyBorder="1" applyAlignment="1"/>
    <xf numFmtId="0" fontId="4" fillId="7" borderId="6" xfId="2" applyFont="1" applyFill="1" applyBorder="1" applyAlignment="1"/>
    <xf numFmtId="9" fontId="3" fillId="7" borderId="19" xfId="1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 wrapText="1"/>
    </xf>
    <xf numFmtId="0" fontId="5" fillId="7" borderId="10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 wrapText="1"/>
    </xf>
    <xf numFmtId="0" fontId="4" fillId="7" borderId="10" xfId="2" applyFont="1" applyFill="1" applyBorder="1" applyAlignment="1">
      <alignment horizontal="center" vertical="center"/>
    </xf>
    <xf numFmtId="9" fontId="3" fillId="7" borderId="17" xfId="1" applyFont="1" applyFill="1" applyBorder="1" applyAlignment="1">
      <alignment vertical="center" wrapText="1"/>
    </xf>
    <xf numFmtId="9" fontId="3" fillId="7" borderId="11" xfId="1" applyFont="1" applyFill="1" applyBorder="1" applyAlignment="1">
      <alignment vertical="center" wrapText="1"/>
    </xf>
    <xf numFmtId="9" fontId="3" fillId="7" borderId="10" xfId="1" applyFont="1" applyFill="1" applyBorder="1" applyAlignment="1">
      <alignment vertical="center" wrapText="1"/>
    </xf>
    <xf numFmtId="0" fontId="3" fillId="7" borderId="16" xfId="0" applyFont="1" applyFill="1" applyBorder="1" applyAlignment="1">
      <alignment vertical="center"/>
    </xf>
    <xf numFmtId="0" fontId="3" fillId="7" borderId="8" xfId="0" applyFont="1" applyFill="1" applyBorder="1" applyAlignment="1">
      <alignment vertical="center"/>
    </xf>
    <xf numFmtId="0" fontId="3" fillId="7" borderId="9" xfId="0" applyFont="1" applyFill="1" applyBorder="1" applyAlignment="1">
      <alignment vertical="center"/>
    </xf>
    <xf numFmtId="0" fontId="3" fillId="7" borderId="8" xfId="0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left" vertical="center" wrapText="1"/>
    </xf>
    <xf numFmtId="9" fontId="3" fillId="7" borderId="19" xfId="0" applyNumberFormat="1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9" fontId="3" fillId="7" borderId="19" xfId="1" applyFont="1" applyFill="1" applyBorder="1" applyAlignment="1">
      <alignment horizontal="center" vertical="center"/>
    </xf>
    <xf numFmtId="9" fontId="3" fillId="7" borderId="9" xfId="1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3" fillId="9" borderId="0" xfId="0" applyFont="1" applyFill="1"/>
    <xf numFmtId="0" fontId="0" fillId="9" borderId="0" xfId="0" applyFill="1"/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6" xfId="2" applyFont="1" applyFill="1" applyBorder="1" applyAlignment="1">
      <alignment vertical="center" wrapText="1"/>
    </xf>
    <xf numFmtId="0" fontId="4" fillId="7" borderId="21" xfId="2" applyFont="1" applyFill="1" applyBorder="1" applyAlignment="1">
      <alignment vertical="center" wrapText="1"/>
    </xf>
    <xf numFmtId="0" fontId="4" fillId="7" borderId="25" xfId="2" applyFont="1" applyFill="1" applyBorder="1" applyAlignment="1">
      <alignment horizontal="left" vertical="center" wrapText="1"/>
    </xf>
    <xf numFmtId="0" fontId="4" fillId="7" borderId="27" xfId="2" applyFont="1" applyFill="1" applyBorder="1" applyAlignment="1">
      <alignment horizontal="left" vertical="center" wrapText="1"/>
    </xf>
    <xf numFmtId="0" fontId="6" fillId="3" borderId="4" xfId="2" applyFont="1" applyFill="1" applyBorder="1" applyAlignment="1">
      <alignment horizontal="center"/>
    </xf>
    <xf numFmtId="0" fontId="6" fillId="3" borderId="5" xfId="2" applyFont="1" applyFill="1" applyBorder="1" applyAlignment="1">
      <alignment horizontal="center"/>
    </xf>
    <xf numFmtId="0" fontId="3" fillId="7" borderId="26" xfId="0" applyFont="1" applyFill="1" applyBorder="1" applyAlignment="1">
      <alignment vertical="center" wrapText="1"/>
    </xf>
    <xf numFmtId="0" fontId="3" fillId="7" borderId="21" xfId="0" applyFont="1" applyFill="1" applyBorder="1" applyAlignment="1">
      <alignment vertical="center" wrapText="1"/>
    </xf>
    <xf numFmtId="0" fontId="3" fillId="7" borderId="22" xfId="0" applyFont="1" applyFill="1" applyBorder="1" applyAlignment="1">
      <alignment vertical="center" wrapText="1"/>
    </xf>
    <xf numFmtId="0" fontId="3" fillId="7" borderId="28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left" vertical="center" wrapText="1"/>
    </xf>
    <xf numFmtId="0" fontId="3" fillId="7" borderId="2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vertical="center"/>
    </xf>
    <xf numFmtId="0" fontId="7" fillId="9" borderId="4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vertical="center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center" wrapText="1"/>
    </xf>
    <xf numFmtId="0" fontId="3" fillId="7" borderId="8" xfId="0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238741128"/>
        <c:axId val="238741520"/>
        <c:axId val="0"/>
      </c:bar3DChart>
      <c:catAx>
        <c:axId val="238741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238741520"/>
        <c:crosses val="autoZero"/>
        <c:auto val="1"/>
        <c:lblAlgn val="ctr"/>
        <c:lblOffset val="100"/>
        <c:noMultiLvlLbl val="0"/>
      </c:catAx>
      <c:valAx>
        <c:axId val="238741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38741128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2021'!$E$97:$E$101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2021'!$F$97:$F$101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2021'!$E$97:$E$101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2021'!$G$97:$G$101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2021'!$E$97:$E$101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2021'!$H$97:$H$101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2021'!$E$97:$E$101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2021'!$I$97:$I$101</c:f>
              <c:numCache>
                <c:formatCode>General</c:formatCode>
                <c:ptCount val="5"/>
                <c:pt idx="0">
                  <c:v>218</c:v>
                </c:pt>
                <c:pt idx="1">
                  <c:v>602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2021'!$E$97:$E$101</c:f>
              <c:strCache>
                <c:ptCount val="5"/>
                <c:pt idx="0">
                  <c:v>VIA CORREO ELECTRONICO</c:v>
                </c:pt>
                <c:pt idx="1">
                  <c:v>VÍA SISAI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2021'!$J$97:$J$101</c:f>
              <c:numCache>
                <c:formatCode>0%</c:formatCode>
                <c:ptCount val="5"/>
                <c:pt idx="0">
                  <c:v>0.26328502415458938</c:v>
                </c:pt>
                <c:pt idx="1">
                  <c:v>0.72705314009661837</c:v>
                </c:pt>
                <c:pt idx="2">
                  <c:v>9.6618357487922701E-3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38742304"/>
        <c:axId val="238742696"/>
        <c:axId val="0"/>
      </c:bar3DChart>
      <c:catAx>
        <c:axId val="23874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8742696"/>
        <c:crosses val="autoZero"/>
        <c:auto val="1"/>
        <c:lblAlgn val="ctr"/>
        <c:lblOffset val="100"/>
        <c:noMultiLvlLbl val="0"/>
      </c:catAx>
      <c:valAx>
        <c:axId val="238742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874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2021'!$E$154:$E$157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2021'!$F$154:$F$157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2021'!$E$154:$E$157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2021'!$H$154:$H$157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2021'!$E$154:$E$157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2021'!$G$154:$G$157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2021'!$E$154:$E$157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2021'!$I$154:$I$157</c:f>
              <c:numCache>
                <c:formatCode>General</c:formatCode>
                <c:ptCount val="4"/>
                <c:pt idx="0">
                  <c:v>606</c:v>
                </c:pt>
                <c:pt idx="1">
                  <c:v>198</c:v>
                </c:pt>
                <c:pt idx="2">
                  <c:v>24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2021'!$E$154:$E$157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2021'!$J$154:$J$157</c:f>
              <c:numCache>
                <c:formatCode>0%</c:formatCode>
                <c:ptCount val="4"/>
                <c:pt idx="0">
                  <c:v>0.73188405797101452</c:v>
                </c:pt>
                <c:pt idx="1">
                  <c:v>0.2391304347826087</c:v>
                </c:pt>
                <c:pt idx="2">
                  <c:v>2.8985507246376812E-2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38740736"/>
        <c:axId val="238743480"/>
        <c:axId val="0"/>
      </c:bar3DChart>
      <c:catAx>
        <c:axId val="23874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8743480"/>
        <c:crosses val="autoZero"/>
        <c:auto val="1"/>
        <c:lblAlgn val="ctr"/>
        <c:lblOffset val="100"/>
        <c:noMultiLvlLbl val="0"/>
      </c:catAx>
      <c:valAx>
        <c:axId val="23874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874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2021'!$E$213:$E$217</c:f>
              <c:strCache>
                <c:ptCount val="5"/>
                <c:pt idx="0">
                  <c:v>SISAI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Septiembre 2021'!$F$213:$F$217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2021'!$E$213:$E$217</c:f>
              <c:strCache>
                <c:ptCount val="5"/>
                <c:pt idx="0">
                  <c:v>SISAI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Septiembre 2021'!$G$213:$G$217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2021'!$E$213:$E$217</c:f>
              <c:strCache>
                <c:ptCount val="5"/>
                <c:pt idx="0">
                  <c:v>SISAI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Septiembre 2021'!$H$213:$H$217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2021'!$E$213:$E$217</c:f>
              <c:strCache>
                <c:ptCount val="5"/>
                <c:pt idx="0">
                  <c:v>SISAI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Septiembre 2021'!$I$213:$I$217</c:f>
              <c:numCache>
                <c:formatCode>General</c:formatCode>
                <c:ptCount val="5"/>
                <c:pt idx="0">
                  <c:v>707</c:v>
                </c:pt>
                <c:pt idx="1">
                  <c:v>117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2021'!$E$213:$E$217</c:f>
              <c:strCache>
                <c:ptCount val="5"/>
                <c:pt idx="0">
                  <c:v>SISAI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NO SE HA EMITIDO RESPUESTA</c:v>
                </c:pt>
              </c:strCache>
            </c:strRef>
          </c:cat>
          <c:val>
            <c:numRef>
              <c:f>'Estadística Septiembre 2021'!$J$213:$J$217</c:f>
              <c:numCache>
                <c:formatCode>0%</c:formatCode>
                <c:ptCount val="5"/>
                <c:pt idx="0">
                  <c:v>0.85386473429951693</c:v>
                </c:pt>
                <c:pt idx="1">
                  <c:v>0.14130434782608695</c:v>
                </c:pt>
                <c:pt idx="2">
                  <c:v>4.830917874396135E-3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238744264"/>
        <c:axId val="239085504"/>
        <c:axId val="0"/>
      </c:bar3DChart>
      <c:catAx>
        <c:axId val="238744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9085504"/>
        <c:crosses val="autoZero"/>
        <c:auto val="1"/>
        <c:lblAlgn val="ctr"/>
        <c:lblOffset val="100"/>
        <c:noMultiLvlLbl val="0"/>
      </c:catAx>
      <c:valAx>
        <c:axId val="2390855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23874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2021'!$C$20:$E$20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2021'!$C$21:$E$21</c:f>
              <c:numCache>
                <c:formatCode>General</c:formatCode>
                <c:ptCount val="3"/>
                <c:pt idx="0">
                  <c:v>604</c:v>
                </c:pt>
                <c:pt idx="1">
                  <c:v>8</c:v>
                </c:pt>
                <c:pt idx="2">
                  <c:v>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2021'!$C$20:$E$20</c:f>
              <c:strCache>
                <c:ptCount val="3"/>
                <c:pt idx="0">
                  <c:v>SISAI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2021'!$C$22:$E$22</c:f>
              <c:numCache>
                <c:formatCode>0%</c:formatCode>
                <c:ptCount val="3"/>
                <c:pt idx="0">
                  <c:v>0.72946859903381644</c:v>
                </c:pt>
                <c:pt idx="1">
                  <c:v>9.6618357487922701E-3</c:v>
                </c:pt>
                <c:pt idx="2">
                  <c:v>0.2608695652173913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39086288"/>
        <c:axId val="239086680"/>
        <c:axId val="0"/>
      </c:bar3DChart>
      <c:catAx>
        <c:axId val="239086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9086680"/>
        <c:crosses val="autoZero"/>
        <c:auto val="1"/>
        <c:lblAlgn val="ctr"/>
        <c:lblOffset val="100"/>
        <c:noMultiLvlLbl val="0"/>
      </c:catAx>
      <c:valAx>
        <c:axId val="23908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908628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Septiembre 2021'!$H$19:$O$19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2021'!$H$20:$K$20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2021'!$H$21:$K$21</c:f>
              <c:numCache>
                <c:formatCode>General</c:formatCode>
                <c:ptCount val="4"/>
                <c:pt idx="0">
                  <c:v>446</c:v>
                </c:pt>
                <c:pt idx="1">
                  <c:v>285</c:v>
                </c:pt>
                <c:pt idx="2">
                  <c:v>22</c:v>
                </c:pt>
                <c:pt idx="3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2021'!$H$20:$K$20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2021'!$H$22:$K$22</c:f>
              <c:numCache>
                <c:formatCode>0%</c:formatCode>
                <c:ptCount val="4"/>
                <c:pt idx="0">
                  <c:v>0.53864734299516903</c:v>
                </c:pt>
                <c:pt idx="1">
                  <c:v>0.34420289855072461</c:v>
                </c:pt>
                <c:pt idx="2">
                  <c:v>2.6570048309178744E-2</c:v>
                </c:pt>
                <c:pt idx="3">
                  <c:v>9.0579710144927536E-2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39087464"/>
        <c:axId val="239087856"/>
        <c:axId val="0"/>
      </c:bar3DChart>
      <c:catAx>
        <c:axId val="239087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9087856"/>
        <c:crosses val="autoZero"/>
        <c:auto val="1"/>
        <c:lblAlgn val="ctr"/>
        <c:lblOffset val="100"/>
        <c:noMultiLvlLbl val="0"/>
      </c:catAx>
      <c:valAx>
        <c:axId val="23908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908746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2021'!$E$183:$E$186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2021'!$F$183:$F$186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2021'!$E$183:$E$186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2021'!$G$183:$G$186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2021'!$E$183:$E$186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2021'!$H$183:$H$186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2021'!$E$183:$E$186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2021'!$I$183:$I$186</c:f>
              <c:numCache>
                <c:formatCode>General</c:formatCode>
                <c:ptCount val="4"/>
                <c:pt idx="0">
                  <c:v>679</c:v>
                </c:pt>
                <c:pt idx="1">
                  <c:v>93</c:v>
                </c:pt>
                <c:pt idx="2">
                  <c:v>42</c:v>
                </c:pt>
                <c:pt idx="3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2021'!$E$183:$E$186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2021'!$J$183:$J$186</c:f>
              <c:numCache>
                <c:formatCode>0%</c:formatCode>
                <c:ptCount val="4"/>
                <c:pt idx="0">
                  <c:v>0.82004830917874394</c:v>
                </c:pt>
                <c:pt idx="1">
                  <c:v>0.11231884057971014</c:v>
                </c:pt>
                <c:pt idx="2">
                  <c:v>5.0724637681159424E-2</c:v>
                </c:pt>
                <c:pt idx="3">
                  <c:v>1.6908212560386472E-2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239088640"/>
        <c:axId val="239089032"/>
        <c:axId val="0"/>
      </c:bar3DChart>
      <c:catAx>
        <c:axId val="239088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9089032"/>
        <c:crosses val="autoZero"/>
        <c:auto val="1"/>
        <c:lblAlgn val="ctr"/>
        <c:lblOffset val="100"/>
        <c:noMultiLvlLbl val="0"/>
      </c:catAx>
      <c:valAx>
        <c:axId val="2390890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3908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2021'!$E$246:$E$304</c:f>
              <c:strCache>
                <c:ptCount val="59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Dirección de Asuntos Internos</c:v>
                </c:pt>
                <c:pt idx="7">
                  <c:v>Jefatura de Gabinete</c:v>
                </c:pt>
                <c:pt idx="8">
                  <c:v>Comisaria General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Dirección de Pavimentos </c:v>
                </c:pt>
                <c:pt idx="19">
                  <c:v>Dirección de Tianguis y Espacios Abiertos</c:v>
                </c:pt>
                <c:pt idx="20">
                  <c:v>Dirección de Protección Animal</c:v>
                </c:pt>
                <c:pt idx="21">
                  <c:v>Dirección de Rastros Municipales </c:v>
                </c:pt>
                <c:pt idx="22">
                  <c:v>Coordinación de Desarrollo Económico y Combate a la Desigualdad</c:v>
                </c:pt>
                <c:pt idx="23">
                  <c:v>Dirección de Fomento al Empleo y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Instituto de las Mujeres Zapopanas</c:v>
                </c:pt>
                <c:pt idx="27">
                  <c:v>Dirección de Desarrollo Agropecuario</c:v>
                </c:pt>
                <c:pt idx="28">
                  <c:v>Dirección de Desarrollo Económico</c:v>
                </c:pt>
                <c:pt idx="29">
                  <c:v>Instituto de las Juventudes</c:v>
                </c:pt>
                <c:pt idx="30">
                  <c:v>Dirección de Turismo y Centro Histórico </c:v>
                </c:pt>
                <c:pt idx="31">
                  <c:v>Coordinación General de Administración e Innovación Gubernamental</c:v>
                </c:pt>
                <c:pt idx="32">
                  <c:v>Dirección de Inspección y Vigilancia</c:v>
                </c:pt>
                <c:pt idx="33">
                  <c:v>Unidad de Patrimonio Municipal </c:v>
                </c:pt>
                <c:pt idx="34">
                  <c:v>Dirección de Administración de Edificios</c:v>
                </c:pt>
                <c:pt idx="35">
                  <c:v>Coordinacion General Integral Gestion de la Ciudad</c:v>
                </c:pt>
                <c:pt idx="36">
                  <c:v>Dirección  de Movilidad y Transporte</c:v>
                </c:pt>
                <c:pt idx="37">
                  <c:v>Dirección de Obras Públicas e Infraestructura</c:v>
                </c:pt>
                <c:pt idx="38">
                  <c:v>Dirección de Ordenamiento del Territorio </c:v>
                </c:pt>
                <c:pt idx="39">
                  <c:v>Dirección de Medio Ambiente </c:v>
                </c:pt>
                <c:pt idx="40">
                  <c:v>Secretaría del Ayuntamiento</c:v>
                </c:pt>
                <c:pt idx="41">
                  <c:v>Dirección de Archivo General Municipal </c:v>
                </c:pt>
                <c:pt idx="42">
                  <c:v>Dirección de Integración y Dictaminación</c:v>
                </c:pt>
                <c:pt idx="43">
                  <c:v>Coordinación Municipal de Protección Civil y Bomberos</c:v>
                </c:pt>
                <c:pt idx="44">
                  <c:v>Direcció del Registro Civil</c:v>
                </c:pt>
                <c:pt idx="45">
                  <c:v>Dirección de Actas, Acuerdo y Seguimiento</c:v>
                </c:pt>
                <c:pt idx="46">
                  <c:v>Dirección de Delegaciones y Agencias Municipales</c:v>
                </c:pt>
                <c:pt idx="47">
                  <c:v>Coordinación General de Construccion de la Comunidad</c:v>
                </c:pt>
                <c:pt idx="48">
                  <c:v>Dirección de Educación </c:v>
                </c:pt>
                <c:pt idx="49">
                  <c:v>Dirección de Participación Ciudadana</c:v>
                </c:pt>
                <c:pt idx="50">
                  <c:v>Dirección de Capacitación y Oferta Educativa</c:v>
                </c:pt>
                <c:pt idx="51">
                  <c:v>Dirección de Cultura</c:v>
                </c:pt>
                <c:pt idx="52">
                  <c:v>Dirección de Planeación para el Desarrollo de la Ciudad</c:v>
                </c:pt>
                <c:pt idx="53">
                  <c:v>Museo de Arte de Zapopan (MAZ)</c:v>
                </c:pt>
                <c:pt idx="54">
                  <c:v>Sindicatura Municipal</c:v>
                </c:pt>
                <c:pt idx="55">
                  <c:v>Tesorería Municipal</c:v>
                </c:pt>
                <c:pt idx="56">
                  <c:v>Dirección de Catastro</c:v>
                </c:pt>
                <c:pt idx="57">
                  <c:v>Regidores</c:v>
                </c:pt>
                <c:pt idx="58">
                  <c:v>Sindicatos</c:v>
                </c:pt>
              </c:strCache>
            </c:strRef>
          </c:cat>
          <c:val>
            <c:numRef>
              <c:f>'Estadística Septiembre 2021'!$F$246:$F$304</c:f>
              <c:numCache>
                <c:formatCode>General</c:formatCode>
                <c:ptCount val="5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2021'!$E$246:$E$304</c:f>
              <c:strCache>
                <c:ptCount val="59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Dirección de Asuntos Internos</c:v>
                </c:pt>
                <c:pt idx="7">
                  <c:v>Jefatura de Gabinete</c:v>
                </c:pt>
                <c:pt idx="8">
                  <c:v>Comisaria General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Dirección de Pavimentos </c:v>
                </c:pt>
                <c:pt idx="19">
                  <c:v>Dirección de Tianguis y Espacios Abiertos</c:v>
                </c:pt>
                <c:pt idx="20">
                  <c:v>Dirección de Protección Animal</c:v>
                </c:pt>
                <c:pt idx="21">
                  <c:v>Dirección de Rastros Municipales </c:v>
                </c:pt>
                <c:pt idx="22">
                  <c:v>Coordinación de Desarrollo Económico y Combate a la Desigualdad</c:v>
                </c:pt>
                <c:pt idx="23">
                  <c:v>Dirección de Fomento al Empleo y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Instituto de las Mujeres Zapopanas</c:v>
                </c:pt>
                <c:pt idx="27">
                  <c:v>Dirección de Desarrollo Agropecuario</c:v>
                </c:pt>
                <c:pt idx="28">
                  <c:v>Dirección de Desarrollo Económico</c:v>
                </c:pt>
                <c:pt idx="29">
                  <c:v>Instituto de las Juventudes</c:v>
                </c:pt>
                <c:pt idx="30">
                  <c:v>Dirección de Turismo y Centro Histórico </c:v>
                </c:pt>
                <c:pt idx="31">
                  <c:v>Coordinación General de Administración e Innovación Gubernamental</c:v>
                </c:pt>
                <c:pt idx="32">
                  <c:v>Dirección de Inspección y Vigilancia</c:v>
                </c:pt>
                <c:pt idx="33">
                  <c:v>Unidad de Patrimonio Municipal </c:v>
                </c:pt>
                <c:pt idx="34">
                  <c:v>Dirección de Administración de Edificios</c:v>
                </c:pt>
                <c:pt idx="35">
                  <c:v>Coordinacion General Integral Gestion de la Ciudad</c:v>
                </c:pt>
                <c:pt idx="36">
                  <c:v>Dirección  de Movilidad y Transporte</c:v>
                </c:pt>
                <c:pt idx="37">
                  <c:v>Dirección de Obras Públicas e Infraestructura</c:v>
                </c:pt>
                <c:pt idx="38">
                  <c:v>Dirección de Ordenamiento del Territorio </c:v>
                </c:pt>
                <c:pt idx="39">
                  <c:v>Dirección de Medio Ambiente </c:v>
                </c:pt>
                <c:pt idx="40">
                  <c:v>Secretaría del Ayuntamiento</c:v>
                </c:pt>
                <c:pt idx="41">
                  <c:v>Dirección de Archivo General Municipal </c:v>
                </c:pt>
                <c:pt idx="42">
                  <c:v>Dirección de Integración y Dictaminación</c:v>
                </c:pt>
                <c:pt idx="43">
                  <c:v>Coordinación Municipal de Protección Civil y Bomberos</c:v>
                </c:pt>
                <c:pt idx="44">
                  <c:v>Direcció del Registro Civil</c:v>
                </c:pt>
                <c:pt idx="45">
                  <c:v>Dirección de Actas, Acuerdo y Seguimiento</c:v>
                </c:pt>
                <c:pt idx="46">
                  <c:v>Dirección de Delegaciones y Agencias Municipales</c:v>
                </c:pt>
                <c:pt idx="47">
                  <c:v>Coordinación General de Construccion de la Comunidad</c:v>
                </c:pt>
                <c:pt idx="48">
                  <c:v>Dirección de Educación </c:v>
                </c:pt>
                <c:pt idx="49">
                  <c:v>Dirección de Participación Ciudadana</c:v>
                </c:pt>
                <c:pt idx="50">
                  <c:v>Dirección de Capacitación y Oferta Educativa</c:v>
                </c:pt>
                <c:pt idx="51">
                  <c:v>Dirección de Cultura</c:v>
                </c:pt>
                <c:pt idx="52">
                  <c:v>Dirección de Planeación para el Desarrollo de la Ciudad</c:v>
                </c:pt>
                <c:pt idx="53">
                  <c:v>Museo de Arte de Zapopan (MAZ)</c:v>
                </c:pt>
                <c:pt idx="54">
                  <c:v>Sindicatura Municipal</c:v>
                </c:pt>
                <c:pt idx="55">
                  <c:v>Tesorería Municipal</c:v>
                </c:pt>
                <c:pt idx="56">
                  <c:v>Dirección de Catastro</c:v>
                </c:pt>
                <c:pt idx="57">
                  <c:v>Regidores</c:v>
                </c:pt>
                <c:pt idx="58">
                  <c:v>Sindicatos</c:v>
                </c:pt>
              </c:strCache>
            </c:strRef>
          </c:cat>
          <c:val>
            <c:numRef>
              <c:f>'Estadística Septiembre 2021'!$G$246:$G$304</c:f>
              <c:numCache>
                <c:formatCode>General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8</c:v>
                </c:pt>
                <c:pt idx="8">
                  <c:v>33</c:v>
                </c:pt>
                <c:pt idx="9">
                  <c:v>7</c:v>
                </c:pt>
                <c:pt idx="10">
                  <c:v>41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9</c:v>
                </c:pt>
                <c:pt idx="15">
                  <c:v>25</c:v>
                </c:pt>
                <c:pt idx="16">
                  <c:v>0</c:v>
                </c:pt>
                <c:pt idx="17">
                  <c:v>3</c:v>
                </c:pt>
                <c:pt idx="18">
                  <c:v>11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86</c:v>
                </c:pt>
                <c:pt idx="25">
                  <c:v>5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105</c:v>
                </c:pt>
                <c:pt idx="32">
                  <c:v>35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380</c:v>
                </c:pt>
                <c:pt idx="37">
                  <c:v>168</c:v>
                </c:pt>
                <c:pt idx="38">
                  <c:v>122</c:v>
                </c:pt>
                <c:pt idx="39">
                  <c:v>23</c:v>
                </c:pt>
                <c:pt idx="40">
                  <c:v>7</c:v>
                </c:pt>
                <c:pt idx="41">
                  <c:v>26</c:v>
                </c:pt>
                <c:pt idx="42">
                  <c:v>1</c:v>
                </c:pt>
                <c:pt idx="43">
                  <c:v>30</c:v>
                </c:pt>
                <c:pt idx="44">
                  <c:v>0</c:v>
                </c:pt>
                <c:pt idx="45">
                  <c:v>40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  <c:pt idx="49">
                  <c:v>10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54</c:v>
                </c:pt>
                <c:pt idx="55">
                  <c:v>154</c:v>
                </c:pt>
                <c:pt idx="56">
                  <c:v>15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39481712"/>
        <c:axId val="239482104"/>
        <c:axId val="0"/>
      </c:bar3DChart>
      <c:catAx>
        <c:axId val="23948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239482104"/>
        <c:crosses val="autoZero"/>
        <c:auto val="1"/>
        <c:lblAlgn val="ctr"/>
        <c:lblOffset val="100"/>
        <c:noMultiLvlLbl val="0"/>
      </c:catAx>
      <c:valAx>
        <c:axId val="239482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39481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 Septiembre 2021'!$E$43:$E$59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2021'!$F$43:$F$59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 Septiembre 2021'!$E$43:$E$59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2021'!$G$43:$G$59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 Septiembre 2021'!$E$43:$E$59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2021'!$H$43:$H$59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 Septiembre 2021'!$E$43:$E$59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2021'!$I$43:$I$59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2021'!$E$43:$E$59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2021'!$J$43:$J$59</c:f>
              <c:numCache>
                <c:formatCode>General</c:formatCode>
                <c:ptCount val="17"/>
                <c:pt idx="0">
                  <c:v>29</c:v>
                </c:pt>
                <c:pt idx="1">
                  <c:v>0</c:v>
                </c:pt>
                <c:pt idx="2">
                  <c:v>4</c:v>
                </c:pt>
                <c:pt idx="3">
                  <c:v>95</c:v>
                </c:pt>
                <c:pt idx="4">
                  <c:v>0</c:v>
                </c:pt>
                <c:pt idx="5">
                  <c:v>481</c:v>
                </c:pt>
                <c:pt idx="6">
                  <c:v>115</c:v>
                </c:pt>
                <c:pt idx="7">
                  <c:v>0</c:v>
                </c:pt>
                <c:pt idx="8">
                  <c:v>35</c:v>
                </c:pt>
                <c:pt idx="9">
                  <c:v>0</c:v>
                </c:pt>
                <c:pt idx="10">
                  <c:v>57</c:v>
                </c:pt>
                <c:pt idx="11">
                  <c:v>7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 Septiembre 2021'!$E$43:$E$59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2021'!$K$43:$K$59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9482888"/>
        <c:axId val="239483280"/>
        <c:axId val="0"/>
      </c:bar3DChart>
      <c:catAx>
        <c:axId val="239482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39483280"/>
        <c:crosses val="autoZero"/>
        <c:auto val="1"/>
        <c:lblAlgn val="ctr"/>
        <c:lblOffset val="100"/>
        <c:noMultiLvlLbl val="0"/>
      </c:catAx>
      <c:valAx>
        <c:axId val="239483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239482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306</xdr:row>
      <xdr:rowOff>40822</xdr:rowOff>
    </xdr:from>
    <xdr:to>
      <xdr:col>14</xdr:col>
      <xdr:colOff>920750</xdr:colOff>
      <xdr:row>347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822022</xdr:colOff>
      <xdr:row>1</xdr:row>
      <xdr:rowOff>104385</xdr:rowOff>
    </xdr:from>
    <xdr:to>
      <xdr:col>7</xdr:col>
      <xdr:colOff>626302</xdr:colOff>
      <xdr:row>10</xdr:row>
      <xdr:rowOff>21416</xdr:rowOff>
    </xdr:to>
    <xdr:pic>
      <xdr:nvPicPr>
        <xdr:cNvPr id="15" name="Imagen 1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4864" y="300104"/>
          <a:ext cx="1565753" cy="1678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6"/>
  <sheetViews>
    <sheetView tabSelected="1" zoomScale="73" zoomScaleNormal="73" workbookViewId="0"/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"/>
      <c r="Q2" s="4"/>
    </row>
    <row r="3" spans="1:17" ht="15.75" x14ac:dyDescent="0.25">
      <c r="A3" s="4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"/>
      <c r="Q3" s="4"/>
    </row>
    <row r="4" spans="1:17" ht="15.75" x14ac:dyDescent="0.25">
      <c r="A4" s="4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"/>
      <c r="Q4" s="4"/>
    </row>
    <row r="5" spans="1:17" ht="15.75" x14ac:dyDescent="0.25">
      <c r="A5" s="4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"/>
      <c r="Q5" s="4"/>
    </row>
    <row r="6" spans="1:17" ht="15.75" x14ac:dyDescent="0.25">
      <c r="A6" s="4"/>
      <c r="B6" s="102"/>
      <c r="C6" s="102"/>
      <c r="D6" s="102"/>
      <c r="E6" s="102"/>
      <c r="F6" s="102"/>
      <c r="G6" s="103"/>
      <c r="H6" s="102"/>
      <c r="I6" s="102"/>
      <c r="J6" s="102"/>
      <c r="K6" s="102"/>
      <c r="L6" s="102"/>
      <c r="M6" s="102"/>
      <c r="N6" s="102"/>
      <c r="O6" s="102"/>
      <c r="P6" s="10"/>
      <c r="Q6" s="4"/>
    </row>
    <row r="7" spans="1:17" ht="15.75" x14ac:dyDescent="0.25">
      <c r="A7" s="4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"/>
      <c r="Q7" s="4"/>
    </row>
    <row r="8" spans="1:17" ht="15.75" x14ac:dyDescent="0.25">
      <c r="A8" s="4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"/>
      <c r="Q8" s="4"/>
    </row>
    <row r="9" spans="1:17" ht="15.75" x14ac:dyDescent="0.25">
      <c r="A9" s="4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"/>
      <c r="Q9" s="4"/>
    </row>
    <row r="10" spans="1:17" ht="15.75" x14ac:dyDescent="0.25">
      <c r="A10" s="4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"/>
      <c r="Q10" s="4"/>
    </row>
    <row r="11" spans="1:17" ht="15.75" x14ac:dyDescent="0.25">
      <c r="A11" s="4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37" t="s">
        <v>0</v>
      </c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1"/>
      <c r="Q13" s="4"/>
    </row>
    <row r="14" spans="1:17" ht="43.5" customHeight="1" thickBot="1" x14ac:dyDescent="0.3">
      <c r="A14" s="4"/>
      <c r="B14" s="139" t="s">
        <v>70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53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110" t="s">
        <v>1</v>
      </c>
      <c r="D19" s="111"/>
      <c r="E19" s="111"/>
      <c r="F19" s="112"/>
      <c r="G19" s="54"/>
      <c r="H19" s="110" t="s">
        <v>2</v>
      </c>
      <c r="I19" s="111"/>
      <c r="J19" s="111"/>
      <c r="K19" s="111"/>
      <c r="L19" s="112"/>
      <c r="M19" s="54"/>
      <c r="N19" s="54"/>
      <c r="O19" s="54"/>
      <c r="P19" s="5"/>
      <c r="Q19" s="4"/>
      <c r="R19" s="2"/>
    </row>
    <row r="20" spans="1:18" s="3" customFormat="1" ht="16.5" thickBot="1" x14ac:dyDescent="0.3">
      <c r="A20" s="12"/>
      <c r="B20" s="13"/>
      <c r="C20" s="99" t="s">
        <v>71</v>
      </c>
      <c r="D20" s="100" t="s">
        <v>3</v>
      </c>
      <c r="E20" s="101" t="s">
        <v>4</v>
      </c>
      <c r="F20" s="99" t="s">
        <v>5</v>
      </c>
      <c r="G20" s="13"/>
      <c r="H20" s="101" t="s">
        <v>6</v>
      </c>
      <c r="I20" s="101" t="s">
        <v>7</v>
      </c>
      <c r="J20" s="99" t="s">
        <v>8</v>
      </c>
      <c r="K20" s="101" t="s">
        <v>9</v>
      </c>
      <c r="L20" s="99" t="s">
        <v>5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604</v>
      </c>
      <c r="D21" s="14">
        <v>8</v>
      </c>
      <c r="E21" s="14">
        <v>216</v>
      </c>
      <c r="F21" s="8">
        <f>SUM(C21:E21)</f>
        <v>828</v>
      </c>
      <c r="G21" s="5"/>
      <c r="H21" s="8">
        <v>446</v>
      </c>
      <c r="I21" s="8">
        <v>285</v>
      </c>
      <c r="J21" s="8">
        <v>22</v>
      </c>
      <c r="K21" s="8">
        <v>75</v>
      </c>
      <c r="L21" s="8">
        <f>SUM(H21:K21)</f>
        <v>828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0.72946859903381644</v>
      </c>
      <c r="D22" s="17">
        <f>+D21/F21</f>
        <v>9.6618357487922701E-3</v>
      </c>
      <c r="E22" s="18">
        <f>+E21/F21</f>
        <v>0.2608695652173913</v>
      </c>
      <c r="F22" s="55">
        <f>SUM(C22:E22)</f>
        <v>1</v>
      </c>
      <c r="G22" s="5"/>
      <c r="H22" s="16">
        <f>+H21/L21</f>
        <v>0.53864734299516903</v>
      </c>
      <c r="I22" s="16">
        <f>+I21/L21</f>
        <v>0.34420289855072461</v>
      </c>
      <c r="J22" s="16">
        <f>J21/L21</f>
        <v>2.6570048309178744E-2</v>
      </c>
      <c r="K22" s="16">
        <f>+K21/L21</f>
        <v>9.0579710144927536E-2</v>
      </c>
      <c r="L22" s="55">
        <f>SUM(H22:K22)</f>
        <v>0.99999999999999989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6.5" thickBot="1" x14ac:dyDescent="0.3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110" t="s">
        <v>10</v>
      </c>
      <c r="E42" s="111"/>
      <c r="F42" s="111"/>
      <c r="G42" s="111"/>
      <c r="H42" s="111"/>
      <c r="I42" s="111"/>
      <c r="J42" s="111"/>
      <c r="K42" s="111"/>
      <c r="L42" s="111"/>
      <c r="M42" s="112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70">
        <v>1</v>
      </c>
      <c r="E43" s="71" t="str">
        <f>+'[1]ACUM-MAYO'!A61</f>
        <v>SE TIENE POR NO PRESENTADA ( NO CUMPLIÓ PREVENCIÓN)</v>
      </c>
      <c r="F43" s="72"/>
      <c r="G43" s="72"/>
      <c r="H43" s="72"/>
      <c r="I43" s="73"/>
      <c r="J43" s="116">
        <v>29</v>
      </c>
      <c r="K43" s="117"/>
      <c r="L43" s="118"/>
      <c r="M43" s="74">
        <f>+$J43/$J60</f>
        <v>3.5024154589371984E-2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141">
        <v>0</v>
      </c>
      <c r="K44" s="142"/>
      <c r="L44" s="143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141">
        <v>4</v>
      </c>
      <c r="K45" s="142"/>
      <c r="L45" s="143"/>
      <c r="M45" s="16">
        <f>+$J45/$J60</f>
        <v>4.830917874396135E-3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141">
        <v>95</v>
      </c>
      <c r="K46" s="142"/>
      <c r="L46" s="143"/>
      <c r="M46" s="16">
        <f>+$J46/$J60</f>
        <v>0.11473429951690821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141">
        <v>0</v>
      </c>
      <c r="K47" s="142"/>
      <c r="L47" s="143"/>
      <c r="M47" s="16">
        <f>+$J47/$J60</f>
        <v>0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141">
        <v>481</v>
      </c>
      <c r="K48" s="142"/>
      <c r="L48" s="143"/>
      <c r="M48" s="16">
        <f>+$J48/J60</f>
        <v>0.58091787439613529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141">
        <v>115</v>
      </c>
      <c r="K49" s="142"/>
      <c r="L49" s="143"/>
      <c r="M49" s="16">
        <f>+$J49/J60</f>
        <v>0.1388888888888889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141">
        <v>0</v>
      </c>
      <c r="K50" s="142"/>
      <c r="L50" s="143"/>
      <c r="M50" s="16">
        <f>+$J50/J60</f>
        <v>0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141">
        <v>35</v>
      </c>
      <c r="K51" s="142"/>
      <c r="L51" s="143"/>
      <c r="M51" s="16">
        <f>+$J51/J60</f>
        <v>4.2270531400966184E-2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141">
        <v>0</v>
      </c>
      <c r="K52" s="142"/>
      <c r="L52" s="143"/>
      <c r="M52" s="16">
        <f>+J52/J60</f>
        <v>0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141">
        <v>57</v>
      </c>
      <c r="K53" s="142"/>
      <c r="L53" s="143"/>
      <c r="M53" s="16">
        <f>+$J53/J60</f>
        <v>6.8840579710144928E-2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141">
        <v>7</v>
      </c>
      <c r="K54" s="142"/>
      <c r="L54" s="143"/>
      <c r="M54" s="16">
        <f>+$J54/J60</f>
        <v>8.4541062801932361E-3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141">
        <v>3</v>
      </c>
      <c r="K55" s="142"/>
      <c r="L55" s="143"/>
      <c r="M55" s="16">
        <f>+$J55/J60</f>
        <v>3.6231884057971015E-3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141">
        <v>1</v>
      </c>
      <c r="K56" s="142"/>
      <c r="L56" s="143"/>
      <c r="M56" s="16">
        <f>+$J56/J60</f>
        <v>1.2077294685990338E-3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141">
        <v>1</v>
      </c>
      <c r="K57" s="142"/>
      <c r="L57" s="143"/>
      <c r="M57" s="16">
        <f>+$J57/J60</f>
        <v>1.2077294685990338E-3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141">
        <v>0</v>
      </c>
      <c r="K58" s="142"/>
      <c r="L58" s="143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63">
        <v>17</v>
      </c>
      <c r="E59" s="64" t="s">
        <v>63</v>
      </c>
      <c r="F59" s="27"/>
      <c r="G59" s="27"/>
      <c r="H59" s="27"/>
      <c r="I59" s="27"/>
      <c r="J59" s="144">
        <v>0</v>
      </c>
      <c r="K59" s="145"/>
      <c r="L59" s="146"/>
      <c r="M59" s="65">
        <f>+$J59/J60</f>
        <v>0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16">
        <f>SUM(J43:L59)</f>
        <v>828</v>
      </c>
      <c r="K60" s="117"/>
      <c r="L60" s="118"/>
      <c r="M60" s="62">
        <f>SUM(M43:M59)</f>
        <v>1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68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19" t="s">
        <v>11</v>
      </c>
      <c r="E96" s="120"/>
      <c r="F96" s="120"/>
      <c r="G96" s="120"/>
      <c r="H96" s="120"/>
      <c r="I96" s="120"/>
      <c r="J96" s="121"/>
      <c r="K96" s="56"/>
      <c r="L96" s="56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55</v>
      </c>
      <c r="F97" s="27"/>
      <c r="G97" s="28"/>
      <c r="H97" s="28"/>
      <c r="I97" s="8">
        <v>218</v>
      </c>
      <c r="J97" s="29">
        <f>+I97/I103</f>
        <v>0.26328502415458938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72</v>
      </c>
      <c r="F98" s="32"/>
      <c r="G98" s="28"/>
      <c r="H98" s="28"/>
      <c r="I98" s="33">
        <v>602</v>
      </c>
      <c r="J98" s="29">
        <f>I98/I103</f>
        <v>0.72705314009661837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56</v>
      </c>
      <c r="F99" s="34"/>
      <c r="G99" s="28"/>
      <c r="H99" s="28"/>
      <c r="I99" s="33">
        <v>8</v>
      </c>
      <c r="J99" s="29">
        <f>+I99/I103</f>
        <v>9.6618357487922701E-3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57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58</v>
      </c>
      <c r="F101" s="32"/>
      <c r="G101" s="28"/>
      <c r="H101" s="28"/>
      <c r="I101" s="8">
        <v>0</v>
      </c>
      <c r="J101" s="36">
        <f>+I101/I103</f>
        <v>0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75" t="s">
        <v>5</v>
      </c>
      <c r="I103" s="8">
        <f>SUM(I97:I102)</f>
        <v>828</v>
      </c>
      <c r="J103" s="57">
        <f>SUM(J97:J102)</f>
        <v>1</v>
      </c>
      <c r="K103" s="58"/>
      <c r="L103" s="58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22"/>
      <c r="E106" s="122"/>
      <c r="F106" s="122"/>
      <c r="G106" s="122"/>
      <c r="H106" s="122"/>
      <c r="I106" s="122"/>
      <c r="J106" s="122"/>
      <c r="K106" s="56"/>
      <c r="L106" s="56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12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110" t="s">
        <v>13</v>
      </c>
      <c r="F131" s="111"/>
      <c r="G131" s="111"/>
      <c r="H131" s="111"/>
      <c r="I131" s="111"/>
      <c r="J131" s="112"/>
      <c r="K131" s="56"/>
      <c r="L131" s="56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104" t="s">
        <v>14</v>
      </c>
      <c r="F132" s="105"/>
      <c r="G132" s="105"/>
      <c r="H132" s="105"/>
      <c r="I132" s="106"/>
      <c r="J132" s="37">
        <v>1538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6" t="s">
        <v>5</v>
      </c>
      <c r="J133" s="8">
        <f>SUM(J132)</f>
        <v>1538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110" t="s">
        <v>15</v>
      </c>
      <c r="F136" s="111"/>
      <c r="G136" s="111"/>
      <c r="H136" s="111"/>
      <c r="I136" s="111"/>
      <c r="J136" s="112"/>
      <c r="K136" s="56"/>
      <c r="L136" s="56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104" t="s">
        <v>16</v>
      </c>
      <c r="F137" s="105"/>
      <c r="G137" s="105"/>
      <c r="H137" s="105"/>
      <c r="I137" s="106"/>
      <c r="J137" s="39">
        <v>1048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6" t="s">
        <v>5</v>
      </c>
      <c r="J138" s="8">
        <f>J137</f>
        <v>1048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107" t="s">
        <v>17</v>
      </c>
      <c r="F141" s="108"/>
      <c r="G141" s="108"/>
      <c r="H141" s="108"/>
      <c r="I141" s="108"/>
      <c r="J141" s="109"/>
      <c r="K141" s="59"/>
      <c r="L141" s="59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104" t="s">
        <v>18</v>
      </c>
      <c r="F142" s="105"/>
      <c r="G142" s="105"/>
      <c r="H142" s="105"/>
      <c r="I142" s="106"/>
      <c r="J142" s="39">
        <v>3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6" t="s">
        <v>5</v>
      </c>
      <c r="J143" s="8">
        <f>SUM(J142)</f>
        <v>3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107" t="s">
        <v>19</v>
      </c>
      <c r="F146" s="108"/>
      <c r="G146" s="108"/>
      <c r="H146" s="108"/>
      <c r="I146" s="108"/>
      <c r="J146" s="109"/>
      <c r="K146" s="59"/>
      <c r="L146" s="59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104" t="s">
        <v>19</v>
      </c>
      <c r="F147" s="105"/>
      <c r="G147" s="105"/>
      <c r="H147" s="105"/>
      <c r="I147" s="106"/>
      <c r="J147" s="39">
        <v>17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6" t="s">
        <v>5</v>
      </c>
      <c r="J148" s="8">
        <f>SUM(J147)</f>
        <v>17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110" t="s">
        <v>20</v>
      </c>
      <c r="E153" s="111"/>
      <c r="F153" s="111"/>
      <c r="G153" s="111"/>
      <c r="H153" s="111"/>
      <c r="I153" s="111"/>
      <c r="J153" s="112"/>
      <c r="K153" s="56"/>
      <c r="L153" s="56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113" t="str">
        <f>+'[1]ACUM-MAYO'!A162</f>
        <v>ORDINARIA</v>
      </c>
      <c r="F154" s="114"/>
      <c r="G154" s="114"/>
      <c r="H154" s="115"/>
      <c r="I154" s="33">
        <v>606</v>
      </c>
      <c r="J154" s="42">
        <f>I154/I159</f>
        <v>0.73188405797101452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113" t="str">
        <f>+'[1]ACUM-MAYO'!A163</f>
        <v>FUNDAMENTAL</v>
      </c>
      <c r="F155" s="114"/>
      <c r="G155" s="114"/>
      <c r="H155" s="115"/>
      <c r="I155" s="33">
        <v>198</v>
      </c>
      <c r="J155" s="44">
        <f>I155/I159</f>
        <v>0.2391304347826087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113" t="str">
        <f>+'[1]ACUM-MAYO'!A165</f>
        <v>RESERVADA</v>
      </c>
      <c r="F156" s="114"/>
      <c r="G156" s="114"/>
      <c r="H156" s="115"/>
      <c r="I156" s="33">
        <v>24</v>
      </c>
      <c r="J156" s="44">
        <f>I156/I159</f>
        <v>2.8985507246376812E-2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113" t="s">
        <v>60</v>
      </c>
      <c r="F157" s="114"/>
      <c r="G157" s="114"/>
      <c r="H157" s="115"/>
      <c r="I157" s="33">
        <v>0</v>
      </c>
      <c r="J157" s="46">
        <f>I157/I159</f>
        <v>0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6" t="s">
        <v>5</v>
      </c>
      <c r="I159" s="8">
        <f>SUM(I154:I158)</f>
        <v>828</v>
      </c>
      <c r="J159" s="46">
        <f>SUM(J154:J157)</f>
        <v>1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110" t="s">
        <v>21</v>
      </c>
      <c r="E182" s="111"/>
      <c r="F182" s="111"/>
      <c r="G182" s="111"/>
      <c r="H182" s="111"/>
      <c r="I182" s="111"/>
      <c r="J182" s="112"/>
      <c r="K182" s="56"/>
      <c r="L182" s="56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77">
        <v>1</v>
      </c>
      <c r="E183" s="147" t="str">
        <f>+'[1]ACUM-MAYO'!A173</f>
        <v>ECONOMICA ADMINISTRATIVA</v>
      </c>
      <c r="F183" s="148"/>
      <c r="G183" s="148"/>
      <c r="H183" s="149"/>
      <c r="I183" s="78">
        <v>679</v>
      </c>
      <c r="J183" s="79">
        <f>I183/I188</f>
        <v>0.82004830917874394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77">
        <v>2</v>
      </c>
      <c r="E184" s="147" t="str">
        <f>+'[1]ACUM-MAYO'!A174</f>
        <v>TRAMITE</v>
      </c>
      <c r="F184" s="148"/>
      <c r="G184" s="148"/>
      <c r="H184" s="149"/>
      <c r="I184" s="78">
        <v>93</v>
      </c>
      <c r="J184" s="80">
        <f>I184/I188</f>
        <v>0.11231884057971014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77">
        <v>3</v>
      </c>
      <c r="E185" s="147" t="str">
        <f>+'[1]ACUM-MAYO'!A175</f>
        <v>SERV. PUB.</v>
      </c>
      <c r="F185" s="148"/>
      <c r="G185" s="148"/>
      <c r="H185" s="149"/>
      <c r="I185" s="78">
        <v>42</v>
      </c>
      <c r="J185" s="80">
        <f>I185/I188</f>
        <v>5.0724637681159424E-2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77">
        <v>4</v>
      </c>
      <c r="E186" s="147" t="str">
        <f>+'[1]ACUM-MAYO'!A176</f>
        <v>LEGAL</v>
      </c>
      <c r="F186" s="148"/>
      <c r="G186" s="148"/>
      <c r="H186" s="149"/>
      <c r="I186" s="78">
        <v>14</v>
      </c>
      <c r="J186" s="81">
        <f>I186/I188</f>
        <v>1.6908212560386472E-2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6" t="s">
        <v>5</v>
      </c>
      <c r="I188" s="8">
        <f>SUM(I183:I186)</f>
        <v>828</v>
      </c>
      <c r="J188" s="57">
        <f>SUM(J183:J186)</f>
        <v>0.99999999999999989</v>
      </c>
      <c r="K188" s="58"/>
      <c r="L188" s="58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0"/>
      <c r="I189" s="38"/>
      <c r="J189" s="58"/>
      <c r="K189" s="58"/>
      <c r="L189" s="58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0"/>
      <c r="I190" s="38"/>
      <c r="J190" s="58"/>
      <c r="K190" s="58"/>
      <c r="L190" s="58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110" t="s">
        <v>22</v>
      </c>
      <c r="E212" s="111"/>
      <c r="F212" s="111"/>
      <c r="G212" s="111"/>
      <c r="H212" s="111"/>
      <c r="I212" s="111"/>
      <c r="J212" s="112"/>
      <c r="K212" s="56"/>
      <c r="L212" s="56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77">
        <v>1</v>
      </c>
      <c r="E213" s="82" t="s">
        <v>71</v>
      </c>
      <c r="F213" s="83"/>
      <c r="G213" s="83"/>
      <c r="H213" s="84"/>
      <c r="I213" s="33">
        <v>707</v>
      </c>
      <c r="J213" s="66">
        <f>I213/I218</f>
        <v>0.85386473429951693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77">
        <v>2</v>
      </c>
      <c r="E214" s="82" t="str">
        <f>+'[1]ACUM-MAYO'!A187</f>
        <v>CORREO ELECTRONICO</v>
      </c>
      <c r="F214" s="83"/>
      <c r="G214" s="83"/>
      <c r="H214" s="84"/>
      <c r="I214" s="33">
        <v>117</v>
      </c>
      <c r="J214" s="66">
        <f>I214/I218</f>
        <v>0.14130434782608695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77">
        <v>3</v>
      </c>
      <c r="E215" s="82" t="str">
        <f>+'[1]ACUM-MAYO'!A188</f>
        <v>NOTIFICACIÓN PERSONAL</v>
      </c>
      <c r="F215" s="83"/>
      <c r="G215" s="83"/>
      <c r="H215" s="84"/>
      <c r="I215" s="33">
        <v>4</v>
      </c>
      <c r="J215" s="66">
        <f>I215/I218</f>
        <v>4.830917874396135E-3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77">
        <v>4</v>
      </c>
      <c r="E216" s="82" t="str">
        <f>+'[1]ACUM-MAYO'!A189</f>
        <v>LISTAS</v>
      </c>
      <c r="F216" s="83"/>
      <c r="G216" s="85"/>
      <c r="H216" s="86"/>
      <c r="I216" s="33">
        <v>0</v>
      </c>
      <c r="J216" s="94">
        <f>I216/I218</f>
        <v>0</v>
      </c>
      <c r="K216" s="30"/>
      <c r="L216" s="30"/>
      <c r="M216" s="5"/>
      <c r="N216" s="49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88">
        <v>5</v>
      </c>
      <c r="E217" s="89" t="s">
        <v>67</v>
      </c>
      <c r="F217" s="90"/>
      <c r="G217" s="90"/>
      <c r="H217" s="91"/>
      <c r="I217" s="92">
        <v>0</v>
      </c>
      <c r="J217" s="93">
        <f>I217/I218</f>
        <v>0</v>
      </c>
      <c r="K217" s="5"/>
      <c r="L217" s="5"/>
      <c r="M217" s="5"/>
      <c r="N217" s="49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95" t="s">
        <v>5</v>
      </c>
      <c r="I218" s="70">
        <f>SUM(I213:I217)</f>
        <v>828</v>
      </c>
      <c r="J218" s="87">
        <f>SUM(J213:J217)</f>
        <v>1</v>
      </c>
      <c r="K218" s="58"/>
      <c r="L218" s="58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07" t="s">
        <v>23</v>
      </c>
      <c r="E245" s="150"/>
      <c r="F245" s="150"/>
      <c r="G245" s="151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97">
        <v>1</v>
      </c>
      <c r="E246" s="125" t="s">
        <v>25</v>
      </c>
      <c r="F246" s="126"/>
      <c r="G246" s="98" t="s">
        <v>64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0"/>
      <c r="D247" s="97">
        <v>2</v>
      </c>
      <c r="E247" s="123" t="s">
        <v>26</v>
      </c>
      <c r="F247" s="124"/>
      <c r="G247" s="69" t="s">
        <v>64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1"/>
      <c r="D248" s="97">
        <v>3</v>
      </c>
      <c r="E248" s="123" t="s">
        <v>27</v>
      </c>
      <c r="F248" s="124"/>
      <c r="G248" s="69" t="s">
        <v>64</v>
      </c>
      <c r="H248" s="5"/>
      <c r="I248" s="5"/>
      <c r="J248" s="5"/>
      <c r="K248" s="5"/>
      <c r="L248" s="5"/>
      <c r="M248" s="5"/>
      <c r="N248" s="5"/>
      <c r="O248" s="5"/>
      <c r="P248" s="4"/>
      <c r="Q248" s="52"/>
    </row>
    <row r="249" spans="1:17" ht="20.100000000000001" customHeight="1" thickBot="1" x14ac:dyDescent="0.3">
      <c r="A249" s="4"/>
      <c r="B249" s="5"/>
      <c r="C249" s="51"/>
      <c r="D249" s="97">
        <v>4</v>
      </c>
      <c r="E249" s="123" t="s">
        <v>34</v>
      </c>
      <c r="F249" s="124"/>
      <c r="G249" s="69">
        <v>5</v>
      </c>
      <c r="H249" s="5"/>
      <c r="I249" s="5"/>
      <c r="J249" s="5"/>
      <c r="K249" s="5"/>
      <c r="L249" s="5"/>
      <c r="M249" s="5"/>
      <c r="N249" s="5"/>
      <c r="O249" s="5"/>
      <c r="P249" s="4"/>
      <c r="Q249" s="52"/>
    </row>
    <row r="250" spans="1:17" ht="20.100000000000001" customHeight="1" thickBot="1" x14ac:dyDescent="0.3">
      <c r="A250" s="4"/>
      <c r="B250" s="5"/>
      <c r="C250" s="51"/>
      <c r="D250" s="97">
        <v>5</v>
      </c>
      <c r="E250" s="123" t="s">
        <v>49</v>
      </c>
      <c r="F250" s="124"/>
      <c r="G250" s="69">
        <v>1</v>
      </c>
      <c r="H250" s="5"/>
      <c r="I250" s="5"/>
      <c r="J250" s="5"/>
      <c r="K250" s="5"/>
      <c r="L250" s="5"/>
      <c r="M250" s="5"/>
      <c r="N250" s="5"/>
      <c r="O250" s="5"/>
      <c r="P250" s="4"/>
      <c r="Q250" s="52"/>
    </row>
    <row r="251" spans="1:17" ht="20.100000000000001" customHeight="1" thickBot="1" x14ac:dyDescent="0.3">
      <c r="A251" s="4"/>
      <c r="B251" s="5"/>
      <c r="C251" s="51"/>
      <c r="D251" s="97">
        <v>6</v>
      </c>
      <c r="E251" s="123" t="s">
        <v>51</v>
      </c>
      <c r="F251" s="124"/>
      <c r="G251" s="69">
        <v>2</v>
      </c>
      <c r="H251" s="5"/>
      <c r="I251" s="5"/>
      <c r="J251" s="5"/>
      <c r="K251" s="5"/>
      <c r="L251" s="5"/>
      <c r="M251" s="5"/>
      <c r="N251" s="5"/>
      <c r="O251" s="5"/>
      <c r="P251" s="4"/>
      <c r="Q251" s="52"/>
    </row>
    <row r="252" spans="1:17" ht="20.100000000000001" customHeight="1" thickBot="1" x14ac:dyDescent="0.3">
      <c r="A252" s="4"/>
      <c r="B252" s="5"/>
      <c r="C252" s="51"/>
      <c r="D252" s="97">
        <v>7</v>
      </c>
      <c r="E252" s="123" t="s">
        <v>73</v>
      </c>
      <c r="F252" s="124"/>
      <c r="G252" s="69">
        <v>1</v>
      </c>
      <c r="H252" s="5"/>
      <c r="I252" s="5"/>
      <c r="J252" s="5"/>
      <c r="K252" s="5"/>
      <c r="L252" s="5"/>
      <c r="M252" s="5"/>
      <c r="N252" s="5"/>
      <c r="O252" s="5"/>
      <c r="P252" s="4"/>
      <c r="Q252" s="52"/>
    </row>
    <row r="253" spans="1:17" ht="20.100000000000001" customHeight="1" thickBot="1" x14ac:dyDescent="0.3">
      <c r="A253" s="4"/>
      <c r="B253" s="5"/>
      <c r="C253" s="51"/>
      <c r="D253" s="97">
        <v>8</v>
      </c>
      <c r="E253" s="123" t="s">
        <v>61</v>
      </c>
      <c r="F253" s="124"/>
      <c r="G253" s="69">
        <v>8</v>
      </c>
      <c r="H253" s="5"/>
      <c r="I253" s="152"/>
      <c r="J253" s="152"/>
      <c r="K253" s="67"/>
      <c r="L253" s="67"/>
      <c r="M253" s="5"/>
      <c r="N253" s="5"/>
      <c r="O253" s="5"/>
      <c r="P253" s="4"/>
      <c r="Q253" s="52"/>
    </row>
    <row r="254" spans="1:17" ht="20.100000000000001" customHeight="1" thickBot="1" x14ac:dyDescent="0.3">
      <c r="A254" s="4"/>
      <c r="B254" s="5"/>
      <c r="C254" s="51"/>
      <c r="D254" s="97">
        <v>9</v>
      </c>
      <c r="E254" s="123" t="s">
        <v>74</v>
      </c>
      <c r="F254" s="124"/>
      <c r="G254" s="69">
        <v>33</v>
      </c>
      <c r="H254" s="5"/>
      <c r="I254" s="5"/>
      <c r="J254" s="5"/>
      <c r="K254" s="5"/>
      <c r="L254" s="5"/>
      <c r="M254" s="5"/>
      <c r="N254" s="5"/>
      <c r="O254" s="5"/>
      <c r="P254" s="4"/>
      <c r="Q254" s="52"/>
    </row>
    <row r="255" spans="1:17" ht="20.100000000000001" customHeight="1" thickBot="1" x14ac:dyDescent="0.3">
      <c r="A255" s="4"/>
      <c r="B255" s="5"/>
      <c r="C255" s="51"/>
      <c r="D255" s="97">
        <v>10</v>
      </c>
      <c r="E255" s="123" t="s">
        <v>28</v>
      </c>
      <c r="F255" s="124"/>
      <c r="G255" s="69">
        <v>7</v>
      </c>
      <c r="H255" s="5"/>
      <c r="I255" s="5"/>
      <c r="J255" s="5"/>
      <c r="K255" s="5"/>
      <c r="L255" s="5"/>
      <c r="M255" s="5"/>
      <c r="N255" s="5"/>
      <c r="O255" s="5"/>
      <c r="P255" s="4"/>
      <c r="Q255" s="52"/>
    </row>
    <row r="256" spans="1:17" ht="20.100000000000001" customHeight="1" thickBot="1" x14ac:dyDescent="0.3">
      <c r="A256" s="4"/>
      <c r="B256" s="5"/>
      <c r="C256" s="51"/>
      <c r="D256" s="97">
        <v>11</v>
      </c>
      <c r="E256" s="123" t="s">
        <v>29</v>
      </c>
      <c r="F256" s="124"/>
      <c r="G256" s="69">
        <v>41</v>
      </c>
      <c r="H256" s="5"/>
      <c r="I256" s="5"/>
      <c r="J256" s="5"/>
      <c r="K256" s="5"/>
      <c r="L256" s="5"/>
      <c r="M256" s="5"/>
      <c r="N256" s="5"/>
      <c r="O256" s="5"/>
      <c r="P256" s="4"/>
      <c r="Q256" s="52"/>
    </row>
    <row r="257" spans="1:17" ht="20.100000000000001" customHeight="1" thickBot="1" x14ac:dyDescent="0.3">
      <c r="A257" s="4"/>
      <c r="B257" s="5"/>
      <c r="C257" s="51"/>
      <c r="D257" s="97">
        <v>12</v>
      </c>
      <c r="E257" s="123" t="s">
        <v>31</v>
      </c>
      <c r="F257" s="124"/>
      <c r="G257" s="69" t="s">
        <v>64</v>
      </c>
      <c r="H257" s="5"/>
      <c r="I257" s="5"/>
      <c r="J257" s="5"/>
      <c r="K257" s="5"/>
      <c r="L257" s="5"/>
      <c r="M257" s="5"/>
      <c r="N257" s="5"/>
      <c r="O257" s="5"/>
      <c r="P257" s="4"/>
      <c r="Q257" s="52"/>
    </row>
    <row r="258" spans="1:17" ht="20.100000000000001" customHeight="1" thickBot="1" x14ac:dyDescent="0.3">
      <c r="A258" s="4"/>
      <c r="B258" s="5"/>
      <c r="C258" s="51"/>
      <c r="D258" s="97">
        <v>13</v>
      </c>
      <c r="E258" s="123" t="s">
        <v>33</v>
      </c>
      <c r="F258" s="124"/>
      <c r="G258" s="69">
        <v>7</v>
      </c>
      <c r="H258" s="5"/>
      <c r="I258" s="5"/>
      <c r="J258" s="5"/>
      <c r="K258" s="5"/>
      <c r="L258" s="5"/>
      <c r="M258" s="5"/>
      <c r="N258" s="5"/>
      <c r="O258" s="5"/>
      <c r="P258" s="4"/>
      <c r="Q258" s="52"/>
    </row>
    <row r="259" spans="1:17" ht="20.100000000000001" customHeight="1" thickBot="1" x14ac:dyDescent="0.3">
      <c r="A259" s="4"/>
      <c r="B259" s="5"/>
      <c r="C259" s="51"/>
      <c r="D259" s="97">
        <v>14</v>
      </c>
      <c r="E259" s="123" t="s">
        <v>36</v>
      </c>
      <c r="F259" s="124"/>
      <c r="G259" s="69" t="s">
        <v>64</v>
      </c>
      <c r="H259" s="5"/>
      <c r="I259" s="5"/>
      <c r="J259" s="5"/>
      <c r="K259" s="5"/>
      <c r="L259" s="5"/>
      <c r="M259" s="5"/>
      <c r="N259" s="5"/>
      <c r="O259" s="5"/>
      <c r="P259" s="4"/>
      <c r="Q259" s="52"/>
    </row>
    <row r="260" spans="1:17" ht="20.100000000000001" customHeight="1" thickBot="1" x14ac:dyDescent="0.3">
      <c r="A260" s="4"/>
      <c r="B260" s="5"/>
      <c r="C260" s="51"/>
      <c r="D260" s="97">
        <v>15</v>
      </c>
      <c r="E260" s="123" t="s">
        <v>38</v>
      </c>
      <c r="F260" s="124"/>
      <c r="G260" s="69">
        <v>9</v>
      </c>
      <c r="H260" s="5"/>
      <c r="I260" s="5"/>
      <c r="J260" s="5"/>
      <c r="K260" s="5"/>
      <c r="L260" s="5"/>
      <c r="M260" s="5"/>
      <c r="N260" s="5"/>
      <c r="O260" s="5"/>
      <c r="P260" s="4"/>
      <c r="Q260" s="52"/>
    </row>
    <row r="261" spans="1:17" ht="20.100000000000001" customHeight="1" thickBot="1" x14ac:dyDescent="0.3">
      <c r="A261" s="4"/>
      <c r="B261" s="5"/>
      <c r="C261" s="51"/>
      <c r="D261" s="97">
        <v>16</v>
      </c>
      <c r="E261" s="123" t="s">
        <v>41</v>
      </c>
      <c r="F261" s="124"/>
      <c r="G261" s="69">
        <v>25</v>
      </c>
      <c r="H261" s="5"/>
      <c r="I261" s="5"/>
      <c r="J261" s="5"/>
      <c r="K261" s="5"/>
      <c r="L261" s="5"/>
      <c r="M261" s="5"/>
      <c r="N261" s="5"/>
      <c r="O261" s="5"/>
      <c r="P261" s="4"/>
      <c r="Q261" s="52"/>
    </row>
    <row r="262" spans="1:17" ht="20.100000000000001" customHeight="1" thickBot="1" x14ac:dyDescent="0.3">
      <c r="A262" s="4"/>
      <c r="B262" s="5"/>
      <c r="C262" s="51"/>
      <c r="D262" s="97">
        <v>17</v>
      </c>
      <c r="E262" s="123" t="s">
        <v>42</v>
      </c>
      <c r="F262" s="124"/>
      <c r="G262" s="69" t="s">
        <v>64</v>
      </c>
      <c r="H262" s="5"/>
      <c r="I262" s="5"/>
      <c r="J262" s="5"/>
      <c r="K262" s="5"/>
      <c r="L262" s="5"/>
      <c r="M262" s="5"/>
      <c r="N262" s="5"/>
      <c r="O262" s="5"/>
      <c r="P262" s="4"/>
      <c r="Q262" s="52"/>
    </row>
    <row r="263" spans="1:17" ht="20.100000000000001" customHeight="1" thickBot="1" x14ac:dyDescent="0.3">
      <c r="A263" s="4"/>
      <c r="B263" s="5"/>
      <c r="C263" s="51"/>
      <c r="D263" s="97">
        <v>18</v>
      </c>
      <c r="E263" s="123" t="s">
        <v>46</v>
      </c>
      <c r="F263" s="124"/>
      <c r="G263" s="69">
        <v>3</v>
      </c>
      <c r="H263" s="5"/>
      <c r="I263" s="5"/>
      <c r="J263" s="5"/>
      <c r="K263" s="5"/>
      <c r="L263" s="5"/>
      <c r="M263" s="5"/>
      <c r="N263" s="5"/>
      <c r="O263" s="5"/>
      <c r="P263" s="4"/>
      <c r="Q263" s="52"/>
    </row>
    <row r="264" spans="1:17" ht="20.100000000000001" customHeight="1" thickBot="1" x14ac:dyDescent="0.3">
      <c r="A264" s="4"/>
      <c r="B264" s="5"/>
      <c r="C264" s="51"/>
      <c r="D264" s="97">
        <v>19</v>
      </c>
      <c r="E264" s="123" t="s">
        <v>75</v>
      </c>
      <c r="F264" s="124"/>
      <c r="G264" s="69">
        <v>11</v>
      </c>
      <c r="H264" s="5"/>
      <c r="I264" s="5"/>
      <c r="J264" s="5"/>
      <c r="K264" s="5"/>
      <c r="L264" s="5"/>
      <c r="M264" s="5"/>
      <c r="N264" s="5"/>
      <c r="O264" s="5"/>
      <c r="P264" s="4"/>
      <c r="Q264" s="52"/>
    </row>
    <row r="265" spans="1:17" ht="20.100000000000001" customHeight="1" thickBot="1" x14ac:dyDescent="0.3">
      <c r="A265" s="4"/>
      <c r="B265" s="5"/>
      <c r="C265" s="51"/>
      <c r="D265" s="97">
        <v>20</v>
      </c>
      <c r="E265" s="123" t="s">
        <v>76</v>
      </c>
      <c r="F265" s="124"/>
      <c r="G265" s="69">
        <v>3</v>
      </c>
      <c r="H265" s="5"/>
      <c r="I265" s="5"/>
      <c r="J265" s="5"/>
      <c r="K265" s="5"/>
      <c r="L265" s="5"/>
      <c r="M265" s="5"/>
      <c r="N265" s="5"/>
      <c r="O265" s="5"/>
      <c r="P265" s="4"/>
      <c r="Q265" s="52"/>
    </row>
    <row r="266" spans="1:17" ht="20.100000000000001" customHeight="1" thickBot="1" x14ac:dyDescent="0.3">
      <c r="A266" s="4"/>
      <c r="B266" s="5"/>
      <c r="C266" s="51"/>
      <c r="D266" s="97">
        <v>21</v>
      </c>
      <c r="E266" s="123" t="s">
        <v>77</v>
      </c>
      <c r="F266" s="124"/>
      <c r="G266" s="69" t="s">
        <v>64</v>
      </c>
      <c r="H266" s="5"/>
      <c r="I266" s="5"/>
      <c r="J266" s="5"/>
      <c r="K266" s="5"/>
      <c r="L266" s="5"/>
      <c r="M266" s="5"/>
      <c r="N266" s="5"/>
      <c r="O266" s="5"/>
      <c r="P266" s="4"/>
      <c r="Q266" s="52"/>
    </row>
    <row r="267" spans="1:17" ht="20.100000000000001" customHeight="1" thickBot="1" x14ac:dyDescent="0.3">
      <c r="A267" s="4"/>
      <c r="B267" s="5"/>
      <c r="C267" s="51"/>
      <c r="D267" s="97">
        <v>22</v>
      </c>
      <c r="E267" s="123" t="s">
        <v>78</v>
      </c>
      <c r="F267" s="124"/>
      <c r="G267" s="69">
        <v>1</v>
      </c>
      <c r="H267" s="5"/>
      <c r="I267" s="5"/>
      <c r="J267" s="5"/>
      <c r="K267" s="5"/>
      <c r="L267" s="5"/>
      <c r="M267" s="5"/>
      <c r="N267" s="5"/>
      <c r="O267" s="5"/>
      <c r="P267" s="4"/>
      <c r="Q267" s="52"/>
    </row>
    <row r="268" spans="1:17" ht="27.95" customHeight="1" thickBot="1" x14ac:dyDescent="0.3">
      <c r="A268" s="4"/>
      <c r="B268" s="5"/>
      <c r="C268" s="51"/>
      <c r="D268" s="97">
        <v>23</v>
      </c>
      <c r="E268" s="123" t="s">
        <v>68</v>
      </c>
      <c r="F268" s="124"/>
      <c r="G268" s="69">
        <v>3</v>
      </c>
      <c r="H268" s="5"/>
      <c r="I268" s="5"/>
      <c r="J268" s="5"/>
      <c r="K268" s="5"/>
      <c r="L268" s="5"/>
      <c r="M268" s="5"/>
      <c r="N268" s="5"/>
      <c r="O268" s="5"/>
      <c r="P268" s="4"/>
      <c r="Q268" s="52"/>
    </row>
    <row r="269" spans="1:17" ht="20.100000000000001" customHeight="1" thickBot="1" x14ac:dyDescent="0.3">
      <c r="A269" s="4"/>
      <c r="B269" s="5"/>
      <c r="C269" s="51"/>
      <c r="D269" s="97">
        <v>24</v>
      </c>
      <c r="E269" s="123" t="s">
        <v>79</v>
      </c>
      <c r="F269" s="124"/>
      <c r="G269" s="69">
        <v>1</v>
      </c>
      <c r="H269" s="5"/>
      <c r="I269" s="5"/>
      <c r="J269" s="5"/>
      <c r="K269" s="5"/>
      <c r="L269" s="5"/>
      <c r="M269" s="5"/>
      <c r="N269" s="5"/>
      <c r="O269" s="5"/>
      <c r="P269" s="4"/>
      <c r="Q269" s="52"/>
    </row>
    <row r="270" spans="1:17" ht="20.100000000000001" customHeight="1" thickBot="1" x14ac:dyDescent="0.3">
      <c r="A270" s="4"/>
      <c r="B270" s="5"/>
      <c r="C270" s="51"/>
      <c r="D270" s="97">
        <v>25</v>
      </c>
      <c r="E270" s="123" t="s">
        <v>65</v>
      </c>
      <c r="F270" s="124"/>
      <c r="G270" s="69">
        <v>86</v>
      </c>
      <c r="H270" s="5"/>
      <c r="I270" s="5"/>
      <c r="J270" s="5"/>
      <c r="K270" s="5"/>
      <c r="L270" s="5"/>
      <c r="M270" s="5"/>
      <c r="N270" s="5"/>
      <c r="O270" s="5"/>
      <c r="P270" s="4"/>
      <c r="Q270" s="52"/>
    </row>
    <row r="271" spans="1:17" ht="20.100000000000001" customHeight="1" thickBot="1" x14ac:dyDescent="0.3">
      <c r="A271" s="4"/>
      <c r="B271" s="5"/>
      <c r="C271" s="51"/>
      <c r="D271" s="97">
        <v>26</v>
      </c>
      <c r="E271" s="123" t="s">
        <v>48</v>
      </c>
      <c r="F271" s="124"/>
      <c r="G271" s="69">
        <v>5</v>
      </c>
      <c r="H271" s="5"/>
      <c r="I271" s="5"/>
      <c r="J271" s="5"/>
      <c r="K271" s="5"/>
      <c r="L271" s="5"/>
      <c r="M271" s="5"/>
      <c r="N271" s="5"/>
      <c r="O271" s="5"/>
      <c r="P271" s="4"/>
      <c r="Q271" s="52"/>
    </row>
    <row r="272" spans="1:17" ht="20.100000000000001" customHeight="1" thickBot="1" x14ac:dyDescent="0.3">
      <c r="A272" s="4"/>
      <c r="B272" s="5"/>
      <c r="C272" s="51"/>
      <c r="D272" s="97">
        <v>27</v>
      </c>
      <c r="E272" s="123" t="s">
        <v>66</v>
      </c>
      <c r="F272" s="124"/>
      <c r="G272" s="69" t="s">
        <v>64</v>
      </c>
      <c r="H272" s="5"/>
      <c r="I272" s="5"/>
      <c r="J272" s="5"/>
      <c r="K272" s="5"/>
      <c r="L272" s="5"/>
      <c r="M272" s="5"/>
      <c r="N272" s="5"/>
      <c r="O272" s="5"/>
      <c r="P272" s="4"/>
      <c r="Q272" s="52"/>
    </row>
    <row r="273" spans="1:17" ht="20.100000000000001" customHeight="1" thickBot="1" x14ac:dyDescent="0.3">
      <c r="A273" s="4"/>
      <c r="B273" s="5"/>
      <c r="C273" s="51"/>
      <c r="D273" s="97">
        <v>28</v>
      </c>
      <c r="E273" s="123" t="s">
        <v>80</v>
      </c>
      <c r="F273" s="124"/>
      <c r="G273" s="69">
        <v>2</v>
      </c>
      <c r="H273" s="5"/>
      <c r="I273" s="5"/>
      <c r="J273" s="5"/>
      <c r="K273" s="5"/>
      <c r="L273" s="5"/>
      <c r="M273" s="5"/>
      <c r="N273" s="5"/>
      <c r="O273" s="5"/>
      <c r="P273" s="4"/>
      <c r="Q273" s="52"/>
    </row>
    <row r="274" spans="1:17" ht="20.100000000000001" customHeight="1" thickBot="1" x14ac:dyDescent="0.3">
      <c r="A274" s="4"/>
      <c r="B274" s="5"/>
      <c r="C274" s="51"/>
      <c r="D274" s="97">
        <v>29</v>
      </c>
      <c r="E274" s="123" t="s">
        <v>81</v>
      </c>
      <c r="F274" s="124"/>
      <c r="G274" s="69" t="s">
        <v>64</v>
      </c>
      <c r="H274" s="5"/>
      <c r="I274" s="5"/>
      <c r="J274" s="5"/>
      <c r="K274" s="5"/>
      <c r="L274" s="5"/>
      <c r="M274" s="5"/>
      <c r="N274" s="5"/>
      <c r="O274" s="5"/>
      <c r="P274" s="4"/>
      <c r="Q274" s="52"/>
    </row>
    <row r="275" spans="1:17" ht="20.100000000000001" customHeight="1" thickBot="1" x14ac:dyDescent="0.3">
      <c r="A275" s="4"/>
      <c r="B275" s="5"/>
      <c r="C275" s="51"/>
      <c r="D275" s="97">
        <v>30</v>
      </c>
      <c r="E275" s="123" t="s">
        <v>69</v>
      </c>
      <c r="F275" s="124"/>
      <c r="G275" s="69" t="s">
        <v>64</v>
      </c>
      <c r="H275" s="5"/>
      <c r="I275" s="5"/>
      <c r="J275" s="5"/>
      <c r="K275" s="5"/>
      <c r="L275" s="5"/>
      <c r="M275" s="5"/>
      <c r="N275" s="5"/>
      <c r="O275" s="5"/>
      <c r="P275" s="4"/>
      <c r="Q275" s="52"/>
    </row>
    <row r="276" spans="1:17" ht="20.100000000000001" customHeight="1" thickBot="1" x14ac:dyDescent="0.3">
      <c r="A276" s="4"/>
      <c r="B276" s="5"/>
      <c r="C276" s="51"/>
      <c r="D276" s="97">
        <v>31</v>
      </c>
      <c r="E276" s="123" t="s">
        <v>82</v>
      </c>
      <c r="F276" s="124"/>
      <c r="G276" s="69" t="s">
        <v>64</v>
      </c>
      <c r="H276" s="5"/>
      <c r="I276" s="5"/>
      <c r="J276" s="5"/>
      <c r="K276" s="5"/>
      <c r="L276" s="5"/>
      <c r="M276" s="5"/>
      <c r="N276" s="5"/>
      <c r="O276" s="5"/>
      <c r="P276" s="4"/>
      <c r="Q276" s="52"/>
    </row>
    <row r="277" spans="1:17" ht="27.95" customHeight="1" thickBot="1" x14ac:dyDescent="0.3">
      <c r="A277" s="4"/>
      <c r="B277" s="5"/>
      <c r="C277" s="51"/>
      <c r="D277" s="97">
        <v>32</v>
      </c>
      <c r="E277" s="123" t="s">
        <v>30</v>
      </c>
      <c r="F277" s="124"/>
      <c r="G277" s="69">
        <v>105</v>
      </c>
      <c r="H277" s="5"/>
      <c r="I277" s="5"/>
      <c r="J277" s="5"/>
      <c r="K277" s="5"/>
      <c r="L277" s="5"/>
      <c r="M277" s="5"/>
      <c r="N277" s="5"/>
      <c r="O277" s="5"/>
      <c r="P277" s="4"/>
      <c r="Q277" s="52"/>
    </row>
    <row r="278" spans="1:17" ht="20.100000000000001" customHeight="1" thickBot="1" x14ac:dyDescent="0.3">
      <c r="A278" s="4"/>
      <c r="B278" s="5"/>
      <c r="C278" s="51"/>
      <c r="D278" s="97">
        <v>33</v>
      </c>
      <c r="E278" s="123" t="s">
        <v>39</v>
      </c>
      <c r="F278" s="124"/>
      <c r="G278" s="69">
        <v>35</v>
      </c>
      <c r="H278" s="5"/>
      <c r="I278" s="5"/>
      <c r="J278" s="5"/>
      <c r="K278" s="5"/>
      <c r="L278" s="5"/>
      <c r="M278" s="5"/>
      <c r="N278" s="5"/>
      <c r="O278" s="5"/>
      <c r="P278" s="4"/>
      <c r="Q278" s="52"/>
    </row>
    <row r="279" spans="1:17" ht="20.100000000000001" customHeight="1" thickBot="1" x14ac:dyDescent="0.3">
      <c r="A279" s="4"/>
      <c r="B279" s="5"/>
      <c r="C279" s="51"/>
      <c r="D279" s="97">
        <v>34</v>
      </c>
      <c r="E279" s="123" t="s">
        <v>54</v>
      </c>
      <c r="F279" s="124"/>
      <c r="G279" s="69" t="s">
        <v>64</v>
      </c>
      <c r="H279" s="5"/>
      <c r="I279" s="5"/>
      <c r="J279" s="5"/>
      <c r="K279" s="5"/>
      <c r="L279" s="5"/>
      <c r="M279" s="5"/>
      <c r="N279" s="5"/>
      <c r="O279" s="5"/>
      <c r="P279" s="4"/>
      <c r="Q279" s="52"/>
    </row>
    <row r="280" spans="1:17" ht="20.100000000000001" customHeight="1" thickBot="1" x14ac:dyDescent="0.3">
      <c r="A280" s="4"/>
      <c r="B280" s="5"/>
      <c r="C280" s="51"/>
      <c r="D280" s="97">
        <v>35</v>
      </c>
      <c r="E280" s="123" t="s">
        <v>83</v>
      </c>
      <c r="F280" s="124"/>
      <c r="G280" s="69" t="s">
        <v>64</v>
      </c>
      <c r="H280" s="5"/>
      <c r="I280" s="5"/>
      <c r="J280" s="5"/>
      <c r="K280" s="5"/>
      <c r="L280" s="5"/>
      <c r="M280" s="5"/>
      <c r="N280" s="5"/>
      <c r="O280" s="5"/>
      <c r="P280" s="4"/>
      <c r="Q280" s="52"/>
    </row>
    <row r="281" spans="1:17" ht="20.100000000000001" customHeight="1" thickBot="1" x14ac:dyDescent="0.3">
      <c r="A281" s="4"/>
      <c r="B281" s="5"/>
      <c r="C281" s="51"/>
      <c r="D281" s="97">
        <v>36</v>
      </c>
      <c r="E281" s="123" t="s">
        <v>84</v>
      </c>
      <c r="F281" s="124"/>
      <c r="G281" s="69">
        <v>1</v>
      </c>
      <c r="H281" s="5"/>
      <c r="I281" s="5"/>
      <c r="J281" s="5"/>
      <c r="K281" s="5"/>
      <c r="L281" s="5"/>
      <c r="M281" s="5"/>
      <c r="N281" s="5"/>
      <c r="O281" s="5"/>
      <c r="P281" s="4"/>
      <c r="Q281" s="52"/>
    </row>
    <row r="282" spans="1:17" ht="20.100000000000001" customHeight="1" thickBot="1" x14ac:dyDescent="0.3">
      <c r="A282" s="4"/>
      <c r="B282" s="5"/>
      <c r="C282" s="51"/>
      <c r="D282" s="97">
        <v>37</v>
      </c>
      <c r="E282" s="123" t="s">
        <v>43</v>
      </c>
      <c r="F282" s="124"/>
      <c r="G282" s="69">
        <v>380</v>
      </c>
      <c r="H282" s="5"/>
      <c r="I282" s="5"/>
      <c r="J282" s="5"/>
      <c r="K282" s="5"/>
      <c r="L282" s="5"/>
      <c r="M282" s="5"/>
      <c r="N282" s="5"/>
      <c r="O282" s="5"/>
      <c r="P282" s="4"/>
      <c r="Q282" s="52"/>
    </row>
    <row r="283" spans="1:17" ht="20.100000000000001" customHeight="1" thickBot="1" x14ac:dyDescent="0.3">
      <c r="A283" s="4"/>
      <c r="B283" s="5"/>
      <c r="C283" s="51"/>
      <c r="D283" s="97">
        <v>38</v>
      </c>
      <c r="E283" s="123" t="s">
        <v>44</v>
      </c>
      <c r="F283" s="124"/>
      <c r="G283" s="69">
        <v>168</v>
      </c>
      <c r="H283" s="5"/>
      <c r="I283" s="5"/>
      <c r="J283" s="5"/>
      <c r="K283" s="5"/>
      <c r="L283" s="5"/>
      <c r="M283" s="5"/>
      <c r="N283" s="5"/>
      <c r="O283" s="5"/>
      <c r="P283" s="4"/>
      <c r="Q283" s="52"/>
    </row>
    <row r="284" spans="1:17" ht="20.100000000000001" customHeight="1" thickBot="1" x14ac:dyDescent="0.3">
      <c r="A284" s="4"/>
      <c r="B284" s="5"/>
      <c r="C284" s="51"/>
      <c r="D284" s="97">
        <v>39</v>
      </c>
      <c r="E284" s="123" t="s">
        <v>45</v>
      </c>
      <c r="F284" s="124"/>
      <c r="G284" s="69">
        <v>122</v>
      </c>
      <c r="H284" s="5"/>
      <c r="I284" s="5"/>
      <c r="J284" s="5"/>
      <c r="K284" s="5"/>
      <c r="L284" s="5"/>
      <c r="M284" s="5"/>
      <c r="N284" s="5"/>
      <c r="O284" s="5"/>
      <c r="P284" s="4"/>
      <c r="Q284" s="52"/>
    </row>
    <row r="285" spans="1:17" ht="20.100000000000001" customHeight="1" thickBot="1" x14ac:dyDescent="0.3">
      <c r="A285" s="4"/>
      <c r="B285" s="5"/>
      <c r="C285" s="51"/>
      <c r="D285" s="97">
        <v>40</v>
      </c>
      <c r="E285" s="123" t="s">
        <v>85</v>
      </c>
      <c r="F285" s="124"/>
      <c r="G285" s="69">
        <v>23</v>
      </c>
      <c r="H285" s="5"/>
      <c r="I285" s="5"/>
      <c r="J285" s="5"/>
      <c r="K285" s="5"/>
      <c r="L285" s="5"/>
      <c r="M285" s="5"/>
      <c r="N285" s="5"/>
      <c r="O285" s="5"/>
      <c r="P285" s="4"/>
      <c r="Q285" s="52"/>
    </row>
    <row r="286" spans="1:17" ht="20.100000000000001" customHeight="1" thickBot="1" x14ac:dyDescent="0.3">
      <c r="A286" s="4"/>
      <c r="B286" s="5"/>
      <c r="C286" s="51"/>
      <c r="D286" s="97">
        <v>41</v>
      </c>
      <c r="E286" s="123" t="s">
        <v>50</v>
      </c>
      <c r="F286" s="124"/>
      <c r="G286" s="69">
        <v>7</v>
      </c>
      <c r="H286" s="5"/>
      <c r="I286" s="5"/>
      <c r="J286" s="5"/>
      <c r="K286" s="5"/>
      <c r="L286" s="5"/>
      <c r="M286" s="5"/>
      <c r="N286" s="5"/>
      <c r="O286" s="5"/>
      <c r="P286" s="4"/>
      <c r="Q286" s="52"/>
    </row>
    <row r="287" spans="1:17" ht="20.100000000000001" customHeight="1" thickBot="1" x14ac:dyDescent="0.3">
      <c r="A287" s="4"/>
      <c r="B287" s="5"/>
      <c r="C287" s="51"/>
      <c r="D287" s="97">
        <v>42</v>
      </c>
      <c r="E287" s="123" t="s">
        <v>32</v>
      </c>
      <c r="F287" s="124"/>
      <c r="G287" s="69">
        <v>26</v>
      </c>
      <c r="H287" s="5"/>
      <c r="I287" s="5"/>
      <c r="J287" s="5"/>
      <c r="K287" s="5"/>
      <c r="L287" s="5"/>
      <c r="M287" s="5"/>
      <c r="N287" s="5"/>
      <c r="O287" s="5"/>
      <c r="P287" s="4"/>
      <c r="Q287" s="52"/>
    </row>
    <row r="288" spans="1:17" ht="20.100000000000001" customHeight="1" thickBot="1" x14ac:dyDescent="0.3">
      <c r="A288" s="4"/>
      <c r="B288" s="5"/>
      <c r="C288" s="51"/>
      <c r="D288" s="97">
        <v>43</v>
      </c>
      <c r="E288" s="129" t="s">
        <v>40</v>
      </c>
      <c r="F288" s="130"/>
      <c r="G288" s="69">
        <v>1</v>
      </c>
      <c r="H288" s="5"/>
      <c r="I288" s="5"/>
      <c r="J288" s="5"/>
      <c r="K288" s="5"/>
      <c r="L288" s="5"/>
      <c r="M288" s="5"/>
      <c r="N288" s="5"/>
      <c r="O288" s="5"/>
      <c r="P288" s="4"/>
      <c r="Q288" s="52"/>
    </row>
    <row r="289" spans="1:17" ht="27.95" customHeight="1" thickBot="1" x14ac:dyDescent="0.3">
      <c r="A289" s="4"/>
      <c r="B289" s="5"/>
      <c r="C289" s="51"/>
      <c r="D289" s="97">
        <v>44</v>
      </c>
      <c r="E289" s="123" t="s">
        <v>86</v>
      </c>
      <c r="F289" s="124"/>
      <c r="G289" s="69">
        <v>30</v>
      </c>
      <c r="H289" s="5"/>
      <c r="I289" s="5"/>
      <c r="J289" s="5"/>
      <c r="K289" s="5"/>
      <c r="L289" s="5"/>
      <c r="M289" s="5"/>
      <c r="N289" s="5"/>
      <c r="O289" s="5"/>
      <c r="P289" s="4"/>
      <c r="Q289" s="52"/>
    </row>
    <row r="290" spans="1:17" ht="20.100000000000001" customHeight="1" thickBot="1" x14ac:dyDescent="0.3">
      <c r="A290" s="4"/>
      <c r="B290" s="5"/>
      <c r="C290" s="51"/>
      <c r="D290" s="97">
        <v>45</v>
      </c>
      <c r="E290" s="129" t="s">
        <v>87</v>
      </c>
      <c r="F290" s="130"/>
      <c r="G290" s="69" t="s">
        <v>64</v>
      </c>
      <c r="H290" s="5"/>
      <c r="I290" s="5"/>
      <c r="J290" s="5"/>
      <c r="K290" s="5"/>
      <c r="L290" s="5"/>
      <c r="M290" s="5"/>
      <c r="N290" s="5"/>
      <c r="O290" s="5"/>
      <c r="P290" s="4"/>
      <c r="Q290" s="52"/>
    </row>
    <row r="291" spans="1:17" ht="20.100000000000001" customHeight="1" thickBot="1" x14ac:dyDescent="0.3">
      <c r="A291" s="4"/>
      <c r="B291" s="5"/>
      <c r="C291" s="51"/>
      <c r="D291" s="97">
        <v>46</v>
      </c>
      <c r="E291" s="129" t="s">
        <v>88</v>
      </c>
      <c r="F291" s="130"/>
      <c r="G291" s="69">
        <v>40</v>
      </c>
      <c r="H291" s="5"/>
      <c r="I291" s="5"/>
      <c r="J291" s="5"/>
      <c r="K291" s="5"/>
      <c r="L291" s="5"/>
      <c r="M291" s="5"/>
      <c r="N291" s="5"/>
      <c r="O291" s="5"/>
      <c r="P291" s="4"/>
      <c r="Q291" s="52"/>
    </row>
    <row r="292" spans="1:17" ht="20.100000000000001" customHeight="1" thickBot="1" x14ac:dyDescent="0.3">
      <c r="A292" s="4"/>
      <c r="B292" s="5"/>
      <c r="C292" s="51"/>
      <c r="D292" s="97">
        <v>47</v>
      </c>
      <c r="E292" s="129" t="s">
        <v>89</v>
      </c>
      <c r="F292" s="130"/>
      <c r="G292" s="69">
        <v>1</v>
      </c>
      <c r="H292" s="5"/>
      <c r="I292" s="5"/>
      <c r="J292" s="5"/>
      <c r="K292" s="5"/>
      <c r="L292" s="5"/>
      <c r="M292" s="5"/>
      <c r="N292" s="5"/>
      <c r="O292" s="5"/>
      <c r="P292" s="4"/>
      <c r="Q292" s="52"/>
    </row>
    <row r="293" spans="1:17" ht="27.95" customHeight="1" thickBot="1" x14ac:dyDescent="0.3">
      <c r="A293" s="4"/>
      <c r="B293" s="5"/>
      <c r="C293" s="51"/>
      <c r="D293" s="97">
        <v>48</v>
      </c>
      <c r="E293" s="123" t="s">
        <v>90</v>
      </c>
      <c r="F293" s="124"/>
      <c r="G293" s="69">
        <v>1</v>
      </c>
      <c r="H293" s="5"/>
      <c r="I293" s="5"/>
      <c r="J293" s="5"/>
      <c r="K293" s="5"/>
      <c r="L293" s="5"/>
      <c r="M293" s="5"/>
      <c r="N293" s="5"/>
      <c r="O293" s="5"/>
      <c r="P293" s="4"/>
      <c r="Q293" s="52"/>
    </row>
    <row r="294" spans="1:17" ht="20.100000000000001" customHeight="1" thickBot="1" x14ac:dyDescent="0.3">
      <c r="A294" s="4"/>
      <c r="B294" s="5"/>
      <c r="C294" s="51"/>
      <c r="D294" s="97">
        <v>49</v>
      </c>
      <c r="E294" s="135" t="s">
        <v>37</v>
      </c>
      <c r="F294" s="136"/>
      <c r="G294" s="69" t="s">
        <v>64</v>
      </c>
      <c r="H294" s="5"/>
      <c r="I294" s="5"/>
      <c r="J294" s="5"/>
      <c r="K294" s="5"/>
      <c r="L294" s="5"/>
      <c r="M294" s="5"/>
      <c r="N294" s="5"/>
      <c r="O294" s="5"/>
      <c r="P294" s="4"/>
      <c r="Q294" s="52"/>
    </row>
    <row r="295" spans="1:17" ht="20.100000000000001" customHeight="1" thickBot="1" x14ac:dyDescent="0.3">
      <c r="A295" s="4"/>
      <c r="B295" s="5"/>
      <c r="C295" s="51"/>
      <c r="D295" s="97">
        <v>50</v>
      </c>
      <c r="E295" s="129" t="s">
        <v>47</v>
      </c>
      <c r="F295" s="130"/>
      <c r="G295" s="69">
        <v>10</v>
      </c>
      <c r="H295" s="5"/>
      <c r="I295" s="5"/>
      <c r="J295" s="5"/>
      <c r="K295" s="5"/>
      <c r="L295" s="5"/>
      <c r="M295" s="5"/>
      <c r="N295" s="5"/>
      <c r="O295" s="5"/>
      <c r="P295" s="4"/>
      <c r="Q295" s="52"/>
    </row>
    <row r="296" spans="1:17" ht="20.100000000000001" customHeight="1" thickBot="1" x14ac:dyDescent="0.3">
      <c r="A296" s="4"/>
      <c r="B296" s="5"/>
      <c r="C296" s="51"/>
      <c r="D296" s="97">
        <v>51</v>
      </c>
      <c r="E296" s="129" t="s">
        <v>91</v>
      </c>
      <c r="F296" s="130"/>
      <c r="G296" s="69" t="s">
        <v>64</v>
      </c>
      <c r="H296" s="5"/>
      <c r="I296" s="5"/>
      <c r="J296" s="5"/>
      <c r="K296" s="5"/>
      <c r="L296" s="5"/>
      <c r="M296" s="5"/>
      <c r="N296" s="5"/>
      <c r="O296" s="5"/>
      <c r="P296" s="4"/>
      <c r="Q296" s="52"/>
    </row>
    <row r="297" spans="1:17" ht="20.100000000000001" customHeight="1" thickBot="1" x14ac:dyDescent="0.3">
      <c r="A297" s="4"/>
      <c r="B297" s="5"/>
      <c r="C297" s="51"/>
      <c r="D297" s="97">
        <v>52</v>
      </c>
      <c r="E297" s="129" t="s">
        <v>92</v>
      </c>
      <c r="F297" s="130"/>
      <c r="G297" s="69" t="s">
        <v>64</v>
      </c>
      <c r="H297" s="5"/>
      <c r="I297" s="5"/>
      <c r="J297" s="5"/>
      <c r="K297" s="5"/>
      <c r="L297" s="5"/>
      <c r="M297" s="5"/>
      <c r="N297" s="5"/>
      <c r="O297" s="5"/>
      <c r="P297" s="4"/>
      <c r="Q297" s="52"/>
    </row>
    <row r="298" spans="1:17" ht="27.95" customHeight="1" thickBot="1" x14ac:dyDescent="0.3">
      <c r="A298" s="4"/>
      <c r="B298" s="5"/>
      <c r="C298" s="51"/>
      <c r="D298" s="97">
        <v>53</v>
      </c>
      <c r="E298" s="123" t="s">
        <v>93</v>
      </c>
      <c r="F298" s="124"/>
      <c r="G298" s="69" t="s">
        <v>64</v>
      </c>
      <c r="H298" s="5"/>
      <c r="I298" s="5"/>
      <c r="J298" s="5"/>
      <c r="K298" s="5"/>
      <c r="L298" s="5"/>
      <c r="M298" s="5"/>
      <c r="N298" s="5"/>
      <c r="O298" s="5"/>
      <c r="P298" s="4"/>
      <c r="Q298" s="52"/>
    </row>
    <row r="299" spans="1:17" ht="20.100000000000001" customHeight="1" thickBot="1" x14ac:dyDescent="0.3">
      <c r="A299" s="4"/>
      <c r="B299" s="5"/>
      <c r="C299" s="51"/>
      <c r="D299" s="97">
        <v>54</v>
      </c>
      <c r="E299" s="129" t="s">
        <v>94</v>
      </c>
      <c r="F299" s="130"/>
      <c r="G299" s="69" t="s">
        <v>64</v>
      </c>
      <c r="H299" s="5"/>
      <c r="I299" s="5"/>
      <c r="J299" s="5"/>
      <c r="K299" s="5"/>
      <c r="L299" s="5"/>
      <c r="M299" s="5"/>
      <c r="N299" s="5"/>
      <c r="O299" s="5"/>
      <c r="P299" s="4"/>
      <c r="Q299" s="52"/>
    </row>
    <row r="300" spans="1:17" ht="20.100000000000001" customHeight="1" thickBot="1" x14ac:dyDescent="0.3">
      <c r="A300" s="4"/>
      <c r="B300" s="5"/>
      <c r="C300" s="6"/>
      <c r="D300" s="97">
        <v>55</v>
      </c>
      <c r="E300" s="129" t="s">
        <v>52</v>
      </c>
      <c r="F300" s="130"/>
      <c r="G300" s="69">
        <v>54</v>
      </c>
      <c r="H300" s="5"/>
      <c r="I300" s="5"/>
      <c r="J300" s="5"/>
      <c r="K300" s="5"/>
      <c r="L300" s="5"/>
      <c r="M300" s="5"/>
      <c r="N300" s="5"/>
      <c r="O300" s="5"/>
      <c r="P300" s="4"/>
      <c r="Q300" s="52"/>
    </row>
    <row r="301" spans="1:17" ht="20.100000000000001" customHeight="1" thickBot="1" x14ac:dyDescent="0.3">
      <c r="A301" s="4"/>
      <c r="B301" s="5"/>
      <c r="C301" s="51"/>
      <c r="D301" s="97">
        <v>56</v>
      </c>
      <c r="E301" s="129" t="s">
        <v>53</v>
      </c>
      <c r="F301" s="130"/>
      <c r="G301" s="69">
        <v>154</v>
      </c>
      <c r="H301" s="5"/>
      <c r="I301" s="5"/>
      <c r="J301" s="5"/>
      <c r="K301" s="5"/>
      <c r="L301" s="5"/>
      <c r="M301" s="5"/>
      <c r="N301" s="5"/>
      <c r="O301" s="5"/>
      <c r="P301" s="4"/>
      <c r="Q301" s="52"/>
    </row>
    <row r="302" spans="1:17" ht="20.100000000000001" customHeight="1" thickBot="1" x14ac:dyDescent="0.3">
      <c r="A302" s="4"/>
      <c r="B302" s="5"/>
      <c r="C302" s="51"/>
      <c r="D302" s="97">
        <v>57</v>
      </c>
      <c r="E302" s="129" t="s">
        <v>35</v>
      </c>
      <c r="F302" s="130"/>
      <c r="G302" s="69">
        <v>15</v>
      </c>
      <c r="H302" s="5"/>
      <c r="I302" s="5"/>
      <c r="J302" s="5"/>
      <c r="K302" s="5"/>
      <c r="L302" s="5"/>
      <c r="M302" s="5"/>
      <c r="N302" s="5"/>
      <c r="O302" s="5"/>
      <c r="P302" s="4"/>
      <c r="Q302" s="52"/>
    </row>
    <row r="303" spans="1:17" ht="20.100000000000001" customHeight="1" thickBot="1" x14ac:dyDescent="0.3">
      <c r="A303" s="4"/>
      <c r="B303" s="5"/>
      <c r="C303" s="51"/>
      <c r="D303" s="97">
        <v>58</v>
      </c>
      <c r="E303" s="129" t="s">
        <v>59</v>
      </c>
      <c r="F303" s="130"/>
      <c r="G303" s="69" t="s">
        <v>64</v>
      </c>
      <c r="H303" s="5"/>
      <c r="I303" s="5"/>
      <c r="J303" s="5"/>
      <c r="K303" s="5"/>
      <c r="L303" s="5"/>
      <c r="M303" s="5"/>
      <c r="N303" s="5"/>
      <c r="O303" s="5"/>
      <c r="P303" s="4"/>
      <c r="Q303" s="52"/>
    </row>
    <row r="304" spans="1:17" ht="20.100000000000001" customHeight="1" thickBot="1" x14ac:dyDescent="0.3">
      <c r="A304" s="4"/>
      <c r="B304" s="5"/>
      <c r="C304" s="51"/>
      <c r="D304" s="63">
        <v>59</v>
      </c>
      <c r="E304" s="131" t="s">
        <v>62</v>
      </c>
      <c r="F304" s="132"/>
      <c r="G304" s="69" t="s">
        <v>64</v>
      </c>
      <c r="H304" s="5"/>
      <c r="I304" s="5"/>
      <c r="J304" s="5"/>
      <c r="K304" s="5"/>
      <c r="L304" s="5"/>
      <c r="M304" s="5"/>
      <c r="N304" s="5"/>
      <c r="O304" s="5"/>
      <c r="P304" s="4"/>
      <c r="Q304" s="52"/>
    </row>
    <row r="305" spans="1:17" ht="15.75" customHeight="1" thickBot="1" x14ac:dyDescent="0.3">
      <c r="A305" s="4"/>
      <c r="B305" s="5"/>
      <c r="C305" s="6"/>
      <c r="D305" s="6"/>
      <c r="E305" s="127" t="s">
        <v>5</v>
      </c>
      <c r="F305" s="128"/>
      <c r="G305" s="96">
        <f>SUM(G246:G304)</f>
        <v>1427</v>
      </c>
      <c r="H305" s="5"/>
      <c r="I305" s="5"/>
      <c r="J305" s="5"/>
      <c r="K305" s="5"/>
      <c r="L305" s="5"/>
      <c r="M305" s="5"/>
      <c r="N305" s="5"/>
      <c r="O305" s="5"/>
      <c r="P305" s="4"/>
      <c r="Q305" s="52"/>
    </row>
    <row r="306" spans="1:17" ht="15.75" customHeight="1" thickBot="1" x14ac:dyDescent="0.3">
      <c r="A306" s="4"/>
      <c r="B306" s="133" t="s">
        <v>24</v>
      </c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4"/>
      <c r="Q306" s="52"/>
    </row>
    <row r="307" spans="1:17" ht="15.75" customHeight="1" x14ac:dyDescent="0.25">
      <c r="A307" s="4"/>
      <c r="B307" s="5"/>
      <c r="C307" s="51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4"/>
      <c r="Q307" s="52"/>
    </row>
    <row r="308" spans="1:17" ht="15.75" customHeight="1" x14ac:dyDescent="0.25">
      <c r="A308" s="4"/>
      <c r="B308" s="5"/>
      <c r="C308" s="51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4"/>
      <c r="Q308" s="52"/>
    </row>
    <row r="309" spans="1:17" ht="15.75" customHeight="1" x14ac:dyDescent="0.25">
      <c r="A309" s="4"/>
      <c r="B309" s="5"/>
      <c r="C309" s="51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4"/>
      <c r="Q309" s="52"/>
    </row>
    <row r="310" spans="1:17" ht="15.75" customHeight="1" x14ac:dyDescent="0.25">
      <c r="A310" s="4"/>
      <c r="B310" s="5"/>
      <c r="C310" s="51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2"/>
    </row>
    <row r="311" spans="1:17" ht="15.75" customHeight="1" x14ac:dyDescent="0.25">
      <c r="A311" s="4"/>
      <c r="B311" s="5"/>
      <c r="C311" s="51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2"/>
    </row>
    <row r="312" spans="1:17" ht="15.75" customHeight="1" x14ac:dyDescent="0.25">
      <c r="A312" s="4"/>
      <c r="B312" s="5"/>
      <c r="C312" s="51"/>
      <c r="D312" s="5"/>
      <c r="E312" s="5"/>
      <c r="F312" s="5"/>
      <c r="G312" s="5"/>
      <c r="H312" s="6"/>
      <c r="I312" s="5"/>
      <c r="J312" s="5"/>
      <c r="K312" s="5"/>
      <c r="L312" s="5"/>
      <c r="M312" s="5"/>
      <c r="N312" s="5"/>
      <c r="O312" s="5"/>
      <c r="P312" s="4"/>
      <c r="Q312" s="52"/>
    </row>
    <row r="313" spans="1:17" ht="15.75" x14ac:dyDescent="0.25">
      <c r="A313" s="4"/>
      <c r="B313" s="5"/>
      <c r="C313" s="50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4"/>
    </row>
    <row r="314" spans="1:17" s="6" customFormat="1" ht="15.7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4"/>
    </row>
    <row r="315" spans="1:17" ht="15.75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4"/>
    </row>
    <row r="316" spans="1:17" ht="16.5" thickBot="1" x14ac:dyDescent="0.3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ht="24" customHeight="1" thickBot="1" x14ac:dyDescent="0.3">
      <c r="A317" s="4"/>
      <c r="B317" s="5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0"/>
      <c r="Q317" s="61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5.75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15.75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4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6"/>
      <c r="E324" s="6"/>
      <c r="F324" s="6"/>
      <c r="G324" s="6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6"/>
      <c r="E325" s="6"/>
      <c r="F325" s="6"/>
      <c r="G325" s="6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4"/>
      <c r="E326" s="4"/>
      <c r="F326" s="4"/>
      <c r="G326" s="4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6"/>
      <c r="E329" s="6"/>
      <c r="F329" s="6"/>
      <c r="G329" s="6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6"/>
      <c r="I341" s="6"/>
      <c r="J341" s="6"/>
      <c r="K341" s="6"/>
      <c r="L341" s="6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6"/>
      <c r="I342" s="6"/>
      <c r="J342" s="6"/>
      <c r="K342" s="6"/>
      <c r="L342" s="6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4"/>
      <c r="Q343" s="4"/>
    </row>
    <row r="344" spans="1:17" ht="15.75" x14ac:dyDescent="0.25">
      <c r="A344" s="52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6"/>
      <c r="Q344" s="52"/>
    </row>
    <row r="345" spans="1:17" ht="15.75" x14ac:dyDescent="0.25">
      <c r="A345" s="52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6"/>
      <c r="Q345" s="52"/>
    </row>
    <row r="346" spans="1:17" ht="15.75" x14ac:dyDescent="0.25">
      <c r="A346" s="52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6"/>
      <c r="Q346" s="52"/>
    </row>
    <row r="347" spans="1:17" ht="15.75" x14ac:dyDescent="0.25">
      <c r="A347" s="52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2"/>
    </row>
    <row r="348" spans="1:17" ht="15.75" x14ac:dyDescent="0.25">
      <c r="A348" s="52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2"/>
    </row>
    <row r="349" spans="1:17" ht="15.75" x14ac:dyDescent="0.25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</row>
    <row r="350" spans="1:17" x14ac:dyDescent="0.25">
      <c r="A350" s="9"/>
      <c r="B350" s="9"/>
      <c r="C350" s="9"/>
    </row>
    <row r="351" spans="1:17" x14ac:dyDescent="0.25">
      <c r="A351" s="9"/>
      <c r="B351" s="9"/>
      <c r="C351" s="9"/>
    </row>
    <row r="352" spans="1:17" x14ac:dyDescent="0.25">
      <c r="A352" s="9"/>
      <c r="B352" s="9"/>
      <c r="C352" s="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</sheetData>
  <mergeCells count="107"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B306:O306"/>
    <mergeCell ref="E260:F260"/>
    <mergeCell ref="E294:F294"/>
    <mergeCell ref="E295:F295"/>
    <mergeCell ref="E296:F296"/>
    <mergeCell ref="E297:F297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80:F280"/>
    <mergeCell ref="E281:F281"/>
    <mergeCell ref="E282:F282"/>
    <mergeCell ref="E283:F283"/>
    <mergeCell ref="E284:F284"/>
    <mergeCell ref="E276:F276"/>
    <mergeCell ref="E303:F303"/>
    <mergeCell ref="E305:F305"/>
    <mergeCell ref="E285:F285"/>
    <mergeCell ref="E298:F298"/>
    <mergeCell ref="E299:F299"/>
    <mergeCell ref="E300:F300"/>
    <mergeCell ref="E286:F286"/>
    <mergeCell ref="E287:F287"/>
    <mergeCell ref="E288:F288"/>
    <mergeCell ref="E289:F289"/>
    <mergeCell ref="E290:F290"/>
    <mergeCell ref="E291:F291"/>
    <mergeCell ref="E292:F292"/>
    <mergeCell ref="E302:F302"/>
    <mergeCell ref="E301:F301"/>
    <mergeCell ref="E304:F304"/>
    <mergeCell ref="E293:F293"/>
    <mergeCell ref="E277:F277"/>
    <mergeCell ref="E278:F278"/>
    <mergeCell ref="E279:F279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Septiembre 2021</vt:lpstr>
      <vt:lpstr>'Estadística Septiembre 2021'!Área_de_impresión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2019-07-18T17:17:44Z</cp:lastPrinted>
  <dcterms:created xsi:type="dcterms:W3CDTF">2016-07-14T16:59:51Z</dcterms:created>
  <dcterms:modified xsi:type="dcterms:W3CDTF">2021-10-18T22:21:33Z</dcterms:modified>
</cp:coreProperties>
</file>