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1\3er. trim. Informacion Financiera de LDF\"/>
    </mc:Choice>
  </mc:AlternateContent>
  <bookViews>
    <workbookView xWindow="0" yWindow="390" windowWidth="20115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F10" i="1" l="1"/>
  <c r="G10" i="1"/>
  <c r="F79" i="1" l="1"/>
  <c r="F72" i="1" l="1"/>
  <c r="G72" i="1"/>
  <c r="G83" i="1" s="1"/>
  <c r="G67" i="1"/>
  <c r="F67" i="1"/>
  <c r="G61" i="1"/>
  <c r="G43" i="1"/>
  <c r="G32" i="1"/>
  <c r="G28" i="1"/>
  <c r="G24" i="1"/>
  <c r="F24" i="1"/>
  <c r="D38" i="1"/>
  <c r="C38" i="1"/>
  <c r="D61" i="1"/>
  <c r="D10" i="1"/>
  <c r="C61" i="1"/>
  <c r="F61" i="1"/>
  <c r="F43" i="1"/>
  <c r="F32" i="1"/>
  <c r="F28" i="1"/>
  <c r="C18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<sst xmlns="http://schemas.openxmlformats.org/spreadsheetml/2006/main" count="124" uniqueCount="122">
  <si>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</si>
  <si>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</si>
  <si>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</si>
  <si>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</si>
  <si>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</si>
  <si>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</si>
  <si>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</si>
  <si>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</si>
  <si>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</si>
  <si>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</si>
  <si>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</si>
  <si>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</si>
  <si>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</si>
  <si>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</si>
  <si>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</si>
  <si>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</si>
  <si>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</si>
  <si>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</si>
  <si>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</si>
  <si>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</si>
  <si>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</si>
  <si>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</si>
  <si>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</si>
  <si>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</si>
  <si>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</si>
  <si>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</si>
  <si>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</si>
  <si>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</si>
  <si>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</si>
  <si>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</si>
  <si>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</si>
  <si>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</si>
  <si>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</si>
  <si>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</si>
  <si>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</si>
  <si>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</si>
  <si>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</si>
  <si>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</si>
  <si>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</si>
  <si>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</si>
  <si>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</si>
  <si>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</si>
  <si>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</si>
  <si>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</si>
  <si>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</si>
  <si>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</si>
  <si>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</si>
  <si>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</si>
  <si>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</si>
  <si>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</si>
  <si>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</si>
  <si>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</si>
  <si>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</si>
  <si>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</si>
  <si>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</si>
  <si>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</si>
  <si>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</si>
  <si>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</si>
  <si>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</si>
  <si>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</si>
  <si>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</si>
  <si>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</si>
  <si>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</si>
  <si>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</si>
  <si>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</si>
  <si>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</si>
  <si>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</si>
  <si>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</si>
  <si>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</si>
  <si>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</si>
  <si>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</si>
  <si>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</si>
  <si>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</si>
  <si>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</si>
  <si>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</si>
  <si>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</si>
  <si>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</si>
  <si>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</si>
  <si>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</si>
  <si>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</si>
  <si>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</si>
  <si>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</si>
  <si>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</si>
  <si>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</si>
  <si>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</si>
  <si>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</si>
  <si>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</si>
  <si>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</si>
  <si>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</si>
  <si>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</si>
  <si>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</si>
  <si>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</si>
  <si>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</si>
  <si>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</si>
  <si>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</si>
  <si>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</si>
  <si>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</si>
  <si>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</si>
  <si>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</si>
  <si>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</si>
  <si>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</si>
  <si>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</si>
  <si>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</si>
  <si>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</si>
  <si>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</si>
  <si>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</si>
  <si>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</si>
  <si>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</si>
  <si>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</si>
  <si>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</si>
  <si>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</si>
  <si>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</si>
  <si>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</si>
  <si>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</si>
  <si>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</si>
  <si>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</si>
  <si>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</si>
  <si>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</si>
  <si>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</si>
  <si>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</si>
  <si>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</si>
  <si>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30 de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</si>
</sst>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topLeftCell="C59" zoomScaleNormal="100" workbookViewId="0">
      <selection activeCell="F77" sqref="F77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7" t="s">
        <v>10</v>
      </c>
      <c r="C1" s="58"/>
      <c r="D1" s="58"/>
      <c r="E1" s="58"/>
      <c r="F1" s="58"/>
      <c r="G1" s="59"/>
    </row>
    <row r="2" spans="2:7" s="1" customFormat="1" ht="12.75" customHeight="1" x14ac:dyDescent="0.2">
      <c r="B2" s="60" t="s">
        <v>0</v>
      </c>
      <c r="C2" s="61"/>
      <c r="D2" s="61"/>
      <c r="E2" s="61"/>
      <c r="F2" s="61"/>
      <c r="G2" s="62"/>
    </row>
    <row r="3" spans="2:7" s="1" customFormat="1" ht="12" customHeight="1" x14ac:dyDescent="0.2">
      <c r="B3" s="60" t="s">
        <v>121</v>
      </c>
      <c r="C3" s="61"/>
      <c r="D3" s="61"/>
      <c r="E3" s="61"/>
      <c r="F3" s="61"/>
      <c r="G3" s="62"/>
    </row>
    <row r="4" spans="2:7" s="1" customFormat="1" ht="41.25" customHeight="1" thickBot="1" x14ac:dyDescent="0.25">
      <c r="B4" s="63" t="s">
        <v>1</v>
      </c>
      <c r="C4" s="64"/>
      <c r="D4" s="64"/>
      <c r="E4" s="64"/>
      <c r="F4" s="64"/>
      <c r="G4" s="65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2021</v>
      </c>
      <c r="D6" s="31">
        <v>2020</v>
      </c>
      <c r="E6" s="30" t="s">
        <v>57</v>
      </c>
      <c r="F6" s="31">
        <v>2021</v>
      </c>
      <c r="G6" s="31">
        <v>2020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1997169260.4099998</v>
      </c>
      <c r="D10" s="36">
        <f>SUM(D11:D17)</f>
        <v>657270305.68000007</v>
      </c>
      <c r="E10" s="22" t="s">
        <v>58</v>
      </c>
      <c r="F10" s="36">
        <f>SUM(F11:F19)</f>
        <v>139823121.75</v>
      </c>
      <c r="G10" s="45">
        <f>SUM(G11:G19)</f>
        <v>148830426.78</v>
      </c>
    </row>
    <row r="11" spans="2:7" s="1" customFormat="1" ht="12.75" customHeight="1" x14ac:dyDescent="0.2">
      <c r="B11" s="3" t="s">
        <v>12</v>
      </c>
      <c r="C11" s="35">
        <v>543900</v>
      </c>
      <c r="D11" s="35">
        <v>551000</v>
      </c>
      <c r="E11" s="22" t="s">
        <v>59</v>
      </c>
      <c r="F11" s="35">
        <v>35204808.710000001</v>
      </c>
      <c r="G11" s="46">
        <v>47148.22</v>
      </c>
    </row>
    <row r="12" spans="2:7" s="1" customFormat="1" x14ac:dyDescent="0.2">
      <c r="B12" s="3" t="s">
        <v>13</v>
      </c>
      <c r="C12" s="35">
        <v>1170535144.3199999</v>
      </c>
      <c r="D12" s="35">
        <v>510043044.97000003</v>
      </c>
      <c r="E12" s="22" t="s">
        <v>61</v>
      </c>
      <c r="F12" s="35">
        <v>20889549.440000001</v>
      </c>
      <c r="G12" s="46">
        <v>8618131.0299999993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2837135.93</v>
      </c>
      <c r="G13" s="52">
        <v>40753311.280000001</v>
      </c>
    </row>
    <row r="14" spans="2:7" s="1" customFormat="1" x14ac:dyDescent="0.2">
      <c r="B14" s="3" t="s">
        <v>15</v>
      </c>
      <c r="C14" s="35">
        <v>825995834.24000001</v>
      </c>
      <c r="D14" s="35">
        <v>143816893.21000001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42.23</v>
      </c>
      <c r="D15" s="35">
        <v>2765027.88</v>
      </c>
      <c r="E15" s="22" t="s">
        <v>63</v>
      </c>
      <c r="F15" s="35">
        <v>214488.8</v>
      </c>
      <c r="G15" s="46">
        <v>256733.8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536929.96</v>
      </c>
      <c r="G16" s="47">
        <v>0</v>
      </c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55143452.280000001</v>
      </c>
      <c r="G17" s="46">
        <v>71890759.819999993</v>
      </c>
    </row>
    <row r="18" spans="2:7" s="1" customFormat="1" ht="25.5" x14ac:dyDescent="0.2">
      <c r="B18" s="9" t="s">
        <v>19</v>
      </c>
      <c r="C18" s="36">
        <f>SUM(C19:C25)</f>
        <v>16358191.199999999</v>
      </c>
      <c r="D18" s="36">
        <v>241018139.77000001</v>
      </c>
      <c r="E18" s="22" t="s">
        <v>66</v>
      </c>
      <c r="F18" s="35">
        <v>9373016.4100000001</v>
      </c>
      <c r="G18" s="46">
        <v>10529049.09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15623740.220000001</v>
      </c>
      <c r="G19" s="46">
        <v>16735293.539999999</v>
      </c>
    </row>
    <row r="20" spans="2:7" s="1" customFormat="1" x14ac:dyDescent="0.2">
      <c r="B20" s="3" t="s">
        <v>21</v>
      </c>
      <c r="C20" s="35">
        <v>8263738.7400000002</v>
      </c>
      <c r="D20" s="35">
        <v>225572603.65000001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7994452.46</v>
      </c>
      <c r="D21" s="35">
        <v>15345536.119999999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>
        <v>0</v>
      </c>
      <c r="E24" s="22" t="s">
        <v>72</v>
      </c>
      <c r="F24" s="36">
        <f>SUM(F25)</f>
        <v>16103302.960000001</v>
      </c>
      <c r="G24" s="45">
        <f>SUM(G25)</f>
        <v>0</v>
      </c>
    </row>
    <row r="25" spans="2:7" s="1" customFormat="1" x14ac:dyDescent="0.2">
      <c r="B25" s="3" t="s">
        <v>26</v>
      </c>
      <c r="C25" s="16">
        <v>0</v>
      </c>
      <c r="D25" s="35">
        <v>0</v>
      </c>
      <c r="E25" s="22" t="s">
        <v>73</v>
      </c>
      <c r="F25" s="35">
        <v>16103302.960000001</v>
      </c>
      <c r="G25" s="46">
        <v>0</v>
      </c>
    </row>
    <row r="26" spans="2:7" s="1" customFormat="1" x14ac:dyDescent="0.2">
      <c r="B26" s="4" t="s">
        <v>27</v>
      </c>
      <c r="C26" s="36">
        <f>SUM(C27:C37)</f>
        <v>204992940.25999999</v>
      </c>
      <c r="D26" s="36">
        <f>SUM(D27:D37)</f>
        <v>27325260.66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308175.25</v>
      </c>
      <c r="D27" s="35">
        <v>522345.27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2962313.75</v>
      </c>
      <c r="D28" s="35">
        <v>0</v>
      </c>
      <c r="E28" s="12" t="s">
        <v>76</v>
      </c>
      <c r="F28" s="36">
        <f>SUM(F29:F31)</f>
        <v>0</v>
      </c>
      <c r="G28" s="45">
        <f>SUM(G29:G31)</f>
        <v>2372131.77</v>
      </c>
    </row>
    <row r="29" spans="2:7" s="1" customFormat="1" ht="25.5" x14ac:dyDescent="0.2">
      <c r="B29" s="3" t="s">
        <v>30</v>
      </c>
      <c r="C29" s="16">
        <v>0</v>
      </c>
      <c r="D29" s="35">
        <v>0</v>
      </c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>
        <v>0</v>
      </c>
      <c r="E30" s="22" t="s">
        <v>78</v>
      </c>
      <c r="F30" s="35"/>
      <c r="G30" s="47"/>
    </row>
    <row r="31" spans="2:7" s="1" customFormat="1" x14ac:dyDescent="0.2">
      <c r="B31" s="3" t="s">
        <v>32</v>
      </c>
      <c r="C31" s="56">
        <v>201722451.25999999</v>
      </c>
      <c r="D31" s="35">
        <v>26802915.390000001</v>
      </c>
      <c r="E31" s="22" t="s">
        <v>79</v>
      </c>
      <c r="F31" s="35">
        <v>0</v>
      </c>
      <c r="G31" s="46">
        <v>2372131.77</v>
      </c>
    </row>
    <row r="32" spans="2:7" s="1" customFormat="1" ht="25.5" x14ac:dyDescent="0.2">
      <c r="B32" s="4" t="s">
        <v>33</v>
      </c>
      <c r="C32" s="16">
        <v>0</v>
      </c>
      <c r="D32" s="35">
        <v>0</v>
      </c>
      <c r="E32" s="22" t="s">
        <v>80</v>
      </c>
      <c r="F32" s="36">
        <f>SUM(F33:F38)</f>
        <v>42.23</v>
      </c>
      <c r="G32" s="53">
        <f>SUM(G33:G38)</f>
        <v>-1284956.04</v>
      </c>
    </row>
    <row r="33" spans="2:7" s="1" customFormat="1" x14ac:dyDescent="0.2">
      <c r="B33" s="3" t="s">
        <v>34</v>
      </c>
      <c r="C33" s="16">
        <v>0</v>
      </c>
      <c r="D33" s="35">
        <v>0</v>
      </c>
      <c r="E33" s="22" t="s">
        <v>81</v>
      </c>
      <c r="F33" s="35">
        <v>0</v>
      </c>
      <c r="G33" s="46">
        <v>0</v>
      </c>
    </row>
    <row r="34" spans="2:7" s="1" customFormat="1" x14ac:dyDescent="0.2">
      <c r="B34" s="3" t="s">
        <v>35</v>
      </c>
      <c r="C34" s="16">
        <v>0</v>
      </c>
      <c r="D34" s="35">
        <v>0</v>
      </c>
      <c r="E34" s="22" t="s">
        <v>82</v>
      </c>
      <c r="F34" s="35">
        <v>42.23</v>
      </c>
      <c r="G34" s="46">
        <v>-1284956.04</v>
      </c>
    </row>
    <row r="35" spans="2:7" s="1" customFormat="1" x14ac:dyDescent="0.2">
      <c r="B35" s="3" t="s">
        <v>36</v>
      </c>
      <c r="C35" s="16">
        <v>0</v>
      </c>
      <c r="D35" s="35">
        <v>0</v>
      </c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>
        <v>0</v>
      </c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>
        <v>0</v>
      </c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0</v>
      </c>
      <c r="D38" s="36">
        <f>SUM(D39:D41)</f>
        <v>0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0</v>
      </c>
      <c r="D39" s="35">
        <v>0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167175725.84</v>
      </c>
      <c r="G43" s="45">
        <f>SUM(G44:G46)</f>
        <v>71131892.280000001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1031754.62</v>
      </c>
      <c r="G44" s="46">
        <v>8375705.2400000002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166143971.22</v>
      </c>
      <c r="G46" s="46">
        <v>62756187.039999999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2218520391.8699999</v>
      </c>
      <c r="D48" s="36">
        <f>SUM(D10+D18+D26+D32+D38+D42)</f>
        <v>925613706.11000001</v>
      </c>
      <c r="E48" s="12" t="s">
        <v>95</v>
      </c>
      <c r="F48" s="36">
        <f>F10+F20+F24+F28+F32+F39+F43</f>
        <v>323102192.77999997</v>
      </c>
      <c r="G48" s="45">
        <f>G10+G20+G24+G28+G32+G39+G43</f>
        <v>221049494.79000002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140480362.03</v>
      </c>
      <c r="D51" s="35">
        <v>51323720</v>
      </c>
      <c r="E51" s="22" t="s">
        <v>97</v>
      </c>
      <c r="F51" s="16">
        <v>938349.35</v>
      </c>
      <c r="G51" s="16">
        <v>0</v>
      </c>
    </row>
    <row r="52" spans="2:7" s="1" customFormat="1" x14ac:dyDescent="0.2">
      <c r="B52" s="3" t="s">
        <v>49</v>
      </c>
      <c r="C52" s="35">
        <v>22979.15</v>
      </c>
      <c r="D52" s="35">
        <v>22979.15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38499886880.580002</v>
      </c>
      <c r="D53" s="35">
        <v>38321394341.080002</v>
      </c>
      <c r="E53" s="22" t="s">
        <v>99</v>
      </c>
      <c r="F53" s="35">
        <v>1142875824.1099999</v>
      </c>
      <c r="G53" s="46">
        <v>1012660359.85</v>
      </c>
    </row>
    <row r="54" spans="2:7" s="1" customFormat="1" x14ac:dyDescent="0.2">
      <c r="B54" s="3" t="s">
        <v>51</v>
      </c>
      <c r="C54" s="35">
        <v>1783842588.1099999</v>
      </c>
      <c r="D54" s="35">
        <v>1780958941.0599999</v>
      </c>
      <c r="E54" s="22" t="s">
        <v>100</v>
      </c>
      <c r="F54" s="16">
        <v>2284.9699999999998</v>
      </c>
      <c r="G54" s="46">
        <v>2284.9699999999998</v>
      </c>
    </row>
    <row r="55" spans="2:7" s="1" customFormat="1" ht="25.5" x14ac:dyDescent="0.2">
      <c r="B55" s="3" t="s">
        <v>52</v>
      </c>
      <c r="C55" s="35">
        <v>131005307.5</v>
      </c>
      <c r="D55" s="35">
        <v>136099960.91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-558372155</v>
      </c>
      <c r="D56" s="41">
        <v>-480736277.37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>
        <v>0</v>
      </c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>
        <v>0</v>
      </c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>
        <v>0</v>
      </c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39996865962.370003</v>
      </c>
      <c r="D61" s="36">
        <f>SUM(D51+D52+D53+D54+D55+D56)</f>
        <v>39809063664.830002</v>
      </c>
      <c r="E61" s="12" t="s">
        <v>103</v>
      </c>
      <c r="F61" s="36">
        <f>SUM(F51:F56)</f>
        <v>1143816458.4299998</v>
      </c>
      <c r="G61" s="45">
        <f>SUM(G51:G56)</f>
        <v>1012662644.8200001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42215386354.240005</v>
      </c>
      <c r="D63" s="36">
        <f>SUM(D48+D61)</f>
        <v>40734677370.940002</v>
      </c>
      <c r="E63" s="12" t="s">
        <v>104</v>
      </c>
      <c r="F63" s="36">
        <f>SUM(F48+F61)</f>
        <v>1466918651.2099998</v>
      </c>
      <c r="G63" s="45">
        <f>SUM(G48+G61)</f>
        <v>1233712139.6100001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1633882527.24</v>
      </c>
      <c r="G67" s="45">
        <f>SUM(G68:G70)</f>
        <v>1602937444.6400001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1633882527.24</v>
      </c>
      <c r="G69" s="46">
        <v>1602937444.6400001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39114585175.789993</v>
      </c>
      <c r="G72" s="45">
        <f>G73+G74+G75+G76+G77</f>
        <v>37898027786.690002</v>
      </c>
    </row>
    <row r="73" spans="2:7" s="1" customFormat="1" x14ac:dyDescent="0.2">
      <c r="B73" s="3"/>
      <c r="C73" s="37"/>
      <c r="D73" s="35"/>
      <c r="E73" s="22" t="s">
        <v>110</v>
      </c>
      <c r="F73" s="35">
        <v>1151992630.3099999</v>
      </c>
      <c r="G73" s="46">
        <v>503447484.72000003</v>
      </c>
    </row>
    <row r="74" spans="2:7" s="1" customFormat="1" x14ac:dyDescent="0.2">
      <c r="B74" s="3"/>
      <c r="C74" s="37"/>
      <c r="D74" s="35"/>
      <c r="E74" s="22" t="s">
        <v>111</v>
      </c>
      <c r="F74" s="35">
        <v>4243084184.9200001</v>
      </c>
      <c r="G74" s="46">
        <v>3779534538.6399999</v>
      </c>
    </row>
    <row r="75" spans="2:7" s="1" customFormat="1" x14ac:dyDescent="0.2">
      <c r="B75" s="3"/>
      <c r="C75" s="37"/>
      <c r="D75" s="35"/>
      <c r="E75" s="22" t="s">
        <v>112</v>
      </c>
      <c r="F75" s="35">
        <v>31820266692.419998</v>
      </c>
      <c r="G75" s="54">
        <v>31820266692.419998</v>
      </c>
    </row>
    <row r="76" spans="2:7" s="1" customFormat="1" x14ac:dyDescent="0.2">
      <c r="B76" s="3"/>
      <c r="C76" s="37"/>
      <c r="D76" s="35"/>
      <c r="E76" s="22" t="s">
        <v>113</v>
      </c>
      <c r="F76" s="16">
        <v>106781875.98999999</v>
      </c>
      <c r="G76" s="16">
        <v>1380929.41</v>
      </c>
    </row>
    <row r="77" spans="2:7" s="1" customFormat="1" x14ac:dyDescent="0.2">
      <c r="B77" s="3"/>
      <c r="C77" s="37"/>
      <c r="D77" s="35"/>
      <c r="E77" s="22" t="s">
        <v>114</v>
      </c>
      <c r="F77" s="35">
        <v>1792459792.1500001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40748467703.029991</v>
      </c>
      <c r="G83" s="45">
        <f>G72+G79+G69</f>
        <v>39500965231.330002</v>
      </c>
    </row>
    <row r="84" spans="2:7" s="1" customFormat="1" x14ac:dyDescent="0.2">
      <c r="B84" s="3"/>
      <c r="C84" s="37"/>
      <c r="D84" s="35"/>
      <c r="E84" s="22"/>
      <c r="F84" s="36"/>
      <c r="G84" s="55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42215386354.23999</v>
      </c>
      <c r="G85" s="45">
        <f>G63+G83</f>
        <v>40734677370.940002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r:id="rId1"/>
  <rowBreaks count="1" manualBreakCount="1">
    <brk id="49" max="16383" man="1"/>
  </rowBreaks>
  <ignoredErrors>
    <ignoredError sqref="C38:D38 F61:G63 F10:G10 C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2021-06-30T21:16:37Z</cp:lastPrinted>
  <dcterms:created xsi:type="dcterms:W3CDTF">2018-09-04T19:09:03Z</dcterms:created>
  <dcterms:modified xsi:type="dcterms:W3CDTF">2021-10-25T16:50:56Z</dcterms:modified>
</cp:coreProperties>
</file>