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8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9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0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colors36.xml" ContentType="application/vnd.ms-office.chartcolorstyle+xml"/>
  <Override PartName="/xl/charts/style36.xml" ContentType="application/vnd.ms-office.chartstyle+xml"/>
  <Override PartName="/xl/charts/colors37.xml" ContentType="application/vnd.ms-office.chartcolorstyle+xml"/>
  <Override PartName="/xl/charts/style37.xml" ContentType="application/vnd.ms-office.chartstyle+xml"/>
  <Override PartName="/xl/charts/colors38.xml" ContentType="application/vnd.ms-office.chartcolorstyle+xml"/>
  <Override PartName="/xl/charts/style38.xml" ContentType="application/vnd.ms-office.chartstyle+xml"/>
  <Override PartName="/xl/charts/colors39.xml" ContentType="application/vnd.ms-office.chartcolorstyle+xml"/>
  <Override PartName="/xl/charts/style39.xml" ContentType="application/vnd.ms-office.chartstyle+xml"/>
  <Override PartName="/xl/charts/colors40.xml" ContentType="application/vnd.ms-office.chartcolorstyle+xml"/>
  <Override PartName="/xl/charts/style40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firstSheet="1" activeTab="9"/>
  </bookViews>
  <sheets>
    <sheet name="ENE 2021" sheetId="1" r:id="rId1"/>
    <sheet name="FEB 2021" sheetId="2" r:id="rId2"/>
    <sheet name="MAR 2021" sheetId="3" r:id="rId3"/>
    <sheet name="ABR 2021 " sheetId="4" r:id="rId4"/>
    <sheet name="MAY 2021" sheetId="5" r:id="rId5"/>
    <sheet name="JUN 2021" sheetId="6" r:id="rId6"/>
    <sheet name="JUL 2021" sheetId="7" r:id="rId7"/>
    <sheet name="AGTO 2021" sheetId="8" r:id="rId8"/>
    <sheet name="SEP 2021" sheetId="9" r:id="rId9"/>
    <sheet name="OCT 2021" sheetId="10" r:id="rId10"/>
  </sheets>
  <externalReferences>
    <externalReference r:id="rId11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2" i="10" l="1"/>
  <c r="I216" i="10"/>
  <c r="J214" i="10"/>
  <c r="E214" i="10"/>
  <c r="J213" i="10"/>
  <c r="E213" i="10"/>
  <c r="J212" i="10"/>
  <c r="E212" i="10"/>
  <c r="J211" i="10"/>
  <c r="J216" i="10" s="1"/>
  <c r="E211" i="10"/>
  <c r="I189" i="10"/>
  <c r="J186" i="10" s="1"/>
  <c r="E187" i="10"/>
  <c r="E186" i="10"/>
  <c r="E185" i="10"/>
  <c r="E184" i="10"/>
  <c r="I160" i="10"/>
  <c r="J158" i="10"/>
  <c r="J157" i="10"/>
  <c r="E157" i="10"/>
  <c r="J156" i="10"/>
  <c r="E156" i="10"/>
  <c r="J155" i="10"/>
  <c r="J160" i="10" s="1"/>
  <c r="E155" i="10"/>
  <c r="J149" i="10"/>
  <c r="J144" i="10"/>
  <c r="J139" i="10"/>
  <c r="J134" i="10"/>
  <c r="I102" i="10"/>
  <c r="J98" i="10" s="1"/>
  <c r="J100" i="10"/>
  <c r="J99" i="10"/>
  <c r="J97" i="10"/>
  <c r="J96" i="10"/>
  <c r="J61" i="10"/>
  <c r="K58" i="10" s="1"/>
  <c r="K59" i="10"/>
  <c r="E59" i="10"/>
  <c r="E58" i="10"/>
  <c r="K57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L23" i="10"/>
  <c r="L22" i="10"/>
  <c r="F22" i="10"/>
  <c r="J187" i="10" l="1"/>
  <c r="J185" i="10"/>
  <c r="J102" i="10"/>
  <c r="K51" i="10"/>
  <c r="K49" i="10"/>
  <c r="K47" i="10"/>
  <c r="K55" i="10"/>
  <c r="K45" i="10"/>
  <c r="K53" i="10"/>
  <c r="K44" i="10"/>
  <c r="K46" i="10"/>
  <c r="K48" i="10"/>
  <c r="K50" i="10"/>
  <c r="K52" i="10"/>
  <c r="K54" i="10"/>
  <c r="K56" i="10"/>
  <c r="J184" i="10"/>
  <c r="G242" i="9"/>
  <c r="I216" i="9"/>
  <c r="J213" i="9" s="1"/>
  <c r="J214" i="9"/>
  <c r="E214" i="9"/>
  <c r="E213" i="9"/>
  <c r="J212" i="9"/>
  <c r="E212" i="9"/>
  <c r="E211" i="9"/>
  <c r="I189" i="9"/>
  <c r="J187" i="9" s="1"/>
  <c r="E187" i="9"/>
  <c r="E186" i="9"/>
  <c r="E185" i="9"/>
  <c r="E184" i="9"/>
  <c r="I160" i="9"/>
  <c r="J157" i="9" s="1"/>
  <c r="J158" i="9"/>
  <c r="E157" i="9"/>
  <c r="J156" i="9"/>
  <c r="E156" i="9"/>
  <c r="E155" i="9"/>
  <c r="J149" i="9"/>
  <c r="J144" i="9"/>
  <c r="J139" i="9"/>
  <c r="J134" i="9"/>
  <c r="I102" i="9"/>
  <c r="J99" i="9" s="1"/>
  <c r="J100" i="9"/>
  <c r="J61" i="9"/>
  <c r="K58" i="9" s="1"/>
  <c r="K59" i="9"/>
  <c r="E59" i="9"/>
  <c r="E58" i="9"/>
  <c r="K57" i="9"/>
  <c r="E57" i="9"/>
  <c r="E56" i="9"/>
  <c r="E55" i="9"/>
  <c r="E54" i="9"/>
  <c r="E53" i="9"/>
  <c r="E52" i="9"/>
  <c r="K51" i="9"/>
  <c r="E51" i="9"/>
  <c r="E50" i="9"/>
  <c r="K49" i="9"/>
  <c r="E49" i="9"/>
  <c r="E48" i="9"/>
  <c r="E47" i="9"/>
  <c r="E46" i="9"/>
  <c r="E45" i="9"/>
  <c r="E44" i="9"/>
  <c r="L23" i="9"/>
  <c r="L22" i="9"/>
  <c r="F22" i="9"/>
  <c r="J189" i="10" l="1"/>
  <c r="K61" i="10"/>
  <c r="J155" i="9"/>
  <c r="J160" i="9"/>
  <c r="J96" i="9"/>
  <c r="J97" i="9"/>
  <c r="K47" i="9"/>
  <c r="K55" i="9"/>
  <c r="K45" i="9"/>
  <c r="K53" i="9"/>
  <c r="J184" i="9"/>
  <c r="J186" i="9"/>
  <c r="J98" i="9"/>
  <c r="K44" i="9"/>
  <c r="K46" i="9"/>
  <c r="K48" i="9"/>
  <c r="K50" i="9"/>
  <c r="K52" i="9"/>
  <c r="K54" i="9"/>
  <c r="K56" i="9"/>
  <c r="J185" i="9"/>
  <c r="J211" i="9"/>
  <c r="J216" i="9" s="1"/>
  <c r="G242" i="8"/>
  <c r="I216" i="8"/>
  <c r="J213" i="8" s="1"/>
  <c r="E214" i="8"/>
  <c r="E213" i="8"/>
  <c r="J212" i="8"/>
  <c r="E212" i="8"/>
  <c r="E211" i="8"/>
  <c r="I189" i="8"/>
  <c r="J187" i="8" s="1"/>
  <c r="E187" i="8"/>
  <c r="E186" i="8"/>
  <c r="E185" i="8"/>
  <c r="J184" i="8"/>
  <c r="E184" i="8"/>
  <c r="I160" i="8"/>
  <c r="J158" i="8"/>
  <c r="J157" i="8"/>
  <c r="E157" i="8"/>
  <c r="J156" i="8"/>
  <c r="E156" i="8"/>
  <c r="J155" i="8"/>
  <c r="J160" i="8" s="1"/>
  <c r="E155" i="8"/>
  <c r="J149" i="8"/>
  <c r="J144" i="8"/>
  <c r="J139" i="8"/>
  <c r="J134" i="8"/>
  <c r="I102" i="8"/>
  <c r="J100" i="8" s="1"/>
  <c r="J97" i="8"/>
  <c r="J61" i="8"/>
  <c r="K58" i="8" s="1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L23" i="8"/>
  <c r="L22" i="8"/>
  <c r="F22" i="8"/>
  <c r="J102" i="9" l="1"/>
  <c r="J189" i="9"/>
  <c r="K61" i="9"/>
  <c r="J214" i="8"/>
  <c r="J186" i="8"/>
  <c r="K49" i="8"/>
  <c r="K57" i="8"/>
  <c r="K47" i="8"/>
  <c r="K55" i="8"/>
  <c r="K45" i="8"/>
  <c r="K53" i="8"/>
  <c r="K51" i="8"/>
  <c r="K59" i="8"/>
  <c r="J98" i="8"/>
  <c r="K44" i="8"/>
  <c r="K46" i="8"/>
  <c r="K48" i="8"/>
  <c r="K50" i="8"/>
  <c r="K52" i="8"/>
  <c r="K54" i="8"/>
  <c r="K56" i="8"/>
  <c r="J99" i="8"/>
  <c r="J185" i="8"/>
  <c r="J211" i="8"/>
  <c r="J216" i="8" s="1"/>
  <c r="J96" i="8"/>
  <c r="G242" i="7"/>
  <c r="I216" i="7"/>
  <c r="J214" i="7" s="1"/>
  <c r="E214" i="7"/>
  <c r="E213" i="7"/>
  <c r="E212" i="7"/>
  <c r="E211" i="7"/>
  <c r="I189" i="7"/>
  <c r="J187" i="7" s="1"/>
  <c r="E187" i="7"/>
  <c r="E186" i="7"/>
  <c r="E185" i="7"/>
  <c r="E184" i="7"/>
  <c r="I160" i="7"/>
  <c r="J157" i="7" s="1"/>
  <c r="J158" i="7"/>
  <c r="E157" i="7"/>
  <c r="E156" i="7"/>
  <c r="E155" i="7"/>
  <c r="J149" i="7"/>
  <c r="J144" i="7"/>
  <c r="J139" i="7"/>
  <c r="J134" i="7"/>
  <c r="I102" i="7"/>
  <c r="J99" i="7" s="1"/>
  <c r="J100" i="7"/>
  <c r="J96" i="7"/>
  <c r="J61" i="7"/>
  <c r="K58" i="7" s="1"/>
  <c r="K59" i="7"/>
  <c r="E59" i="7"/>
  <c r="E58" i="7"/>
  <c r="K57" i="7"/>
  <c r="E57" i="7"/>
  <c r="E56" i="7"/>
  <c r="E55" i="7"/>
  <c r="E54" i="7"/>
  <c r="K53" i="7"/>
  <c r="E53" i="7"/>
  <c r="E52" i="7"/>
  <c r="K51" i="7"/>
  <c r="E51" i="7"/>
  <c r="E50" i="7"/>
  <c r="K49" i="7"/>
  <c r="E49" i="7"/>
  <c r="E48" i="7"/>
  <c r="K47" i="7"/>
  <c r="E47" i="7"/>
  <c r="E46" i="7"/>
  <c r="K45" i="7"/>
  <c r="E45" i="7"/>
  <c r="E44" i="7"/>
  <c r="L23" i="7"/>
  <c r="L22" i="7"/>
  <c r="F22" i="7"/>
  <c r="J189" i="8" l="1"/>
  <c r="K61" i="8"/>
  <c r="J102" i="8"/>
  <c r="J211" i="7"/>
  <c r="J216" i="7" s="1"/>
  <c r="J213" i="7"/>
  <c r="J212" i="7"/>
  <c r="J156" i="7"/>
  <c r="J155" i="7"/>
  <c r="K44" i="7"/>
  <c r="K61" i="7" s="1"/>
  <c r="K46" i="7"/>
  <c r="K48" i="7"/>
  <c r="K50" i="7"/>
  <c r="K52" i="7"/>
  <c r="K55" i="7"/>
  <c r="J186" i="7"/>
  <c r="J98" i="7"/>
  <c r="J97" i="7"/>
  <c r="J102" i="7" s="1"/>
  <c r="J184" i="7"/>
  <c r="K54" i="7"/>
  <c r="K56" i="7"/>
  <c r="J185" i="7"/>
  <c r="G242" i="6"/>
  <c r="I216" i="6"/>
  <c r="J214" i="6" s="1"/>
  <c r="E214" i="6"/>
  <c r="E213" i="6"/>
  <c r="E212" i="6"/>
  <c r="E211" i="6"/>
  <c r="I189" i="6"/>
  <c r="J187" i="6" s="1"/>
  <c r="E187" i="6"/>
  <c r="E186" i="6"/>
  <c r="E185" i="6"/>
  <c r="E184" i="6"/>
  <c r="I160" i="6"/>
  <c r="J158" i="6" s="1"/>
  <c r="J157" i="6"/>
  <c r="E157" i="6"/>
  <c r="E156" i="6"/>
  <c r="J155" i="6"/>
  <c r="E155" i="6"/>
  <c r="J149" i="6"/>
  <c r="J144" i="6"/>
  <c r="J139" i="6"/>
  <c r="J134" i="6"/>
  <c r="I102" i="6"/>
  <c r="J98" i="6" s="1"/>
  <c r="J100" i="6"/>
  <c r="J99" i="6"/>
  <c r="J97" i="6"/>
  <c r="J96" i="6"/>
  <c r="J61" i="6"/>
  <c r="K58" i="6" s="1"/>
  <c r="K59" i="6"/>
  <c r="E59" i="6"/>
  <c r="E58" i="6"/>
  <c r="K57" i="6"/>
  <c r="E57" i="6"/>
  <c r="E56" i="6"/>
  <c r="E55" i="6"/>
  <c r="E54" i="6"/>
  <c r="K53" i="6"/>
  <c r="E53" i="6"/>
  <c r="E52" i="6"/>
  <c r="K51" i="6"/>
  <c r="E51" i="6"/>
  <c r="E50" i="6"/>
  <c r="E49" i="6"/>
  <c r="E48" i="6"/>
  <c r="E47" i="6"/>
  <c r="E46" i="6"/>
  <c r="K45" i="6"/>
  <c r="E45" i="6"/>
  <c r="E44" i="6"/>
  <c r="L23" i="6"/>
  <c r="L22" i="6"/>
  <c r="F22" i="6"/>
  <c r="J160" i="7" l="1"/>
  <c r="J189" i="7"/>
  <c r="J211" i="6"/>
  <c r="J213" i="6"/>
  <c r="J212" i="6"/>
  <c r="J160" i="6"/>
  <c r="J156" i="6"/>
  <c r="J102" i="6"/>
  <c r="K49" i="6"/>
  <c r="K47" i="6"/>
  <c r="K55" i="6"/>
  <c r="K44" i="6"/>
  <c r="K46" i="6"/>
  <c r="K48" i="6"/>
  <c r="K50" i="6"/>
  <c r="K52" i="6"/>
  <c r="K54" i="6"/>
  <c r="K56" i="6"/>
  <c r="J184" i="6"/>
  <c r="J186" i="6"/>
  <c r="J185" i="6"/>
  <c r="G242" i="5"/>
  <c r="I216" i="5"/>
  <c r="J213" i="5" s="1"/>
  <c r="E214" i="5"/>
  <c r="E213" i="5"/>
  <c r="J212" i="5"/>
  <c r="E212" i="5"/>
  <c r="J211" i="5"/>
  <c r="E211" i="5"/>
  <c r="I189" i="5"/>
  <c r="J187" i="5" s="1"/>
  <c r="E187" i="5"/>
  <c r="J186" i="5"/>
  <c r="E186" i="5"/>
  <c r="E185" i="5"/>
  <c r="E184" i="5"/>
  <c r="I160" i="5"/>
  <c r="J158" i="5" s="1"/>
  <c r="J157" i="5"/>
  <c r="E157" i="5"/>
  <c r="J156" i="5"/>
  <c r="E156" i="5"/>
  <c r="J155" i="5"/>
  <c r="E155" i="5"/>
  <c r="J149" i="5"/>
  <c r="J144" i="5"/>
  <c r="J139" i="5"/>
  <c r="J134" i="5"/>
  <c r="I102" i="5"/>
  <c r="J100" i="5" s="1"/>
  <c r="J97" i="5"/>
  <c r="J61" i="5"/>
  <c r="K58" i="5" s="1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L23" i="5"/>
  <c r="L22" i="5"/>
  <c r="F22" i="5"/>
  <c r="G242" i="4"/>
  <c r="J216" i="4"/>
  <c r="I216" i="4"/>
  <c r="J214" i="4"/>
  <c r="E214" i="4"/>
  <c r="J213" i="4"/>
  <c r="E213" i="4"/>
  <c r="J212" i="4"/>
  <c r="E212" i="4"/>
  <c r="J211" i="4"/>
  <c r="E211" i="4"/>
  <c r="I189" i="4"/>
  <c r="J187" i="4"/>
  <c r="E187" i="4"/>
  <c r="J186" i="4"/>
  <c r="E186" i="4"/>
  <c r="J185" i="4"/>
  <c r="E185" i="4"/>
  <c r="J184" i="4"/>
  <c r="J189" i="4" s="1"/>
  <c r="E184" i="4"/>
  <c r="I160" i="4"/>
  <c r="J157" i="4" s="1"/>
  <c r="J160" i="4" s="1"/>
  <c r="J158" i="4"/>
  <c r="E157" i="4"/>
  <c r="J156" i="4"/>
  <c r="E156" i="4"/>
  <c r="J155" i="4"/>
  <c r="E155" i="4"/>
  <c r="J149" i="4"/>
  <c r="J144" i="4"/>
  <c r="J139" i="4"/>
  <c r="J134" i="4"/>
  <c r="I102" i="4"/>
  <c r="J100" i="4"/>
  <c r="J99" i="4"/>
  <c r="J98" i="4"/>
  <c r="J97" i="4"/>
  <c r="J96" i="4"/>
  <c r="J102" i="4" s="1"/>
  <c r="J61" i="4"/>
  <c r="K56" i="4" s="1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L23" i="4"/>
  <c r="L22" i="4"/>
  <c r="F22" i="4"/>
  <c r="G242" i="3"/>
  <c r="I216" i="3"/>
  <c r="E214" i="3"/>
  <c r="E213" i="3"/>
  <c r="E212" i="3"/>
  <c r="E211" i="3"/>
  <c r="I189" i="3"/>
  <c r="E187" i="3"/>
  <c r="E186" i="3"/>
  <c r="E185" i="3"/>
  <c r="E184" i="3"/>
  <c r="I160" i="3"/>
  <c r="E157" i="3"/>
  <c r="E156" i="3"/>
  <c r="E155" i="3"/>
  <c r="J149" i="3"/>
  <c r="J144" i="3"/>
  <c r="J139" i="3"/>
  <c r="J134" i="3"/>
  <c r="I102" i="3"/>
  <c r="J61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G242" i="2"/>
  <c r="I216" i="2"/>
  <c r="J213" i="2" s="1"/>
  <c r="E214" i="2"/>
  <c r="E213" i="2"/>
  <c r="J212" i="2"/>
  <c r="E212" i="2"/>
  <c r="E211" i="2"/>
  <c r="I189" i="2"/>
  <c r="J187" i="2" s="1"/>
  <c r="E187" i="2"/>
  <c r="J186" i="2"/>
  <c r="E186" i="2"/>
  <c r="J185" i="2"/>
  <c r="E185" i="2"/>
  <c r="J184" i="2"/>
  <c r="E184" i="2"/>
  <c r="I160" i="2"/>
  <c r="J157" i="2" s="1"/>
  <c r="E157" i="2"/>
  <c r="E156" i="2"/>
  <c r="E155" i="2"/>
  <c r="J149" i="2"/>
  <c r="J144" i="2"/>
  <c r="J139" i="2"/>
  <c r="J134" i="2"/>
  <c r="I102" i="2"/>
  <c r="J100" i="2" s="1"/>
  <c r="J61" i="2"/>
  <c r="K58" i="2" s="1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L23" i="2"/>
  <c r="F23" i="2"/>
  <c r="L22" i="2"/>
  <c r="F22" i="2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G242" i="1"/>
  <c r="I216" i="1"/>
  <c r="J214" i="1" s="1"/>
  <c r="E214" i="1"/>
  <c r="E213" i="1"/>
  <c r="E212" i="1"/>
  <c r="E211" i="1"/>
  <c r="I189" i="1"/>
  <c r="J187" i="1" s="1"/>
  <c r="E187" i="1"/>
  <c r="J186" i="1"/>
  <c r="E186" i="1"/>
  <c r="E185" i="1"/>
  <c r="J184" i="1"/>
  <c r="E184" i="1"/>
  <c r="I160" i="1"/>
  <c r="J156" i="1" s="1"/>
  <c r="J158" i="1"/>
  <c r="J157" i="1"/>
  <c r="E157" i="1"/>
  <c r="E156" i="1"/>
  <c r="J155" i="1"/>
  <c r="E155" i="1"/>
  <c r="J149" i="1"/>
  <c r="J144" i="1"/>
  <c r="J139" i="1"/>
  <c r="J134" i="1"/>
  <c r="I102" i="1"/>
  <c r="J100" i="1" s="1"/>
  <c r="J61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L23" i="1"/>
  <c r="F23" i="1"/>
  <c r="L22" i="1"/>
  <c r="F22" i="1"/>
  <c r="J216" i="6" l="1"/>
  <c r="K61" i="6"/>
  <c r="J189" i="6"/>
  <c r="J214" i="5"/>
  <c r="J216" i="5" s="1"/>
  <c r="J184" i="5"/>
  <c r="J160" i="5"/>
  <c r="K49" i="5"/>
  <c r="K57" i="5"/>
  <c r="K45" i="5"/>
  <c r="K51" i="5"/>
  <c r="K53" i="5"/>
  <c r="K59" i="5"/>
  <c r="K47" i="5"/>
  <c r="K55" i="5"/>
  <c r="J98" i="5"/>
  <c r="K44" i="5"/>
  <c r="K46" i="5"/>
  <c r="K48" i="5"/>
  <c r="K50" i="5"/>
  <c r="K52" i="5"/>
  <c r="K54" i="5"/>
  <c r="K56" i="5"/>
  <c r="J99" i="5"/>
  <c r="J185" i="5"/>
  <c r="J189" i="5" s="1"/>
  <c r="J96" i="5"/>
  <c r="J102" i="5" s="1"/>
  <c r="K46" i="4"/>
  <c r="K50" i="4"/>
  <c r="K54" i="4"/>
  <c r="K58" i="4"/>
  <c r="K45" i="4"/>
  <c r="K47" i="4"/>
  <c r="K49" i="4"/>
  <c r="K51" i="4"/>
  <c r="K53" i="4"/>
  <c r="K55" i="4"/>
  <c r="K57" i="4"/>
  <c r="K59" i="4"/>
  <c r="K44" i="4"/>
  <c r="K48" i="4"/>
  <c r="K52" i="4"/>
  <c r="J214" i="2"/>
  <c r="J189" i="2"/>
  <c r="J156" i="2"/>
  <c r="J158" i="2"/>
  <c r="J97" i="2"/>
  <c r="K57" i="2"/>
  <c r="K47" i="2"/>
  <c r="K53" i="2"/>
  <c r="K45" i="2"/>
  <c r="K51" i="2"/>
  <c r="K49" i="2"/>
  <c r="K59" i="2"/>
  <c r="K55" i="2"/>
  <c r="J98" i="2"/>
  <c r="K44" i="2"/>
  <c r="K46" i="2"/>
  <c r="K48" i="2"/>
  <c r="K50" i="2"/>
  <c r="K52" i="2"/>
  <c r="K54" i="2"/>
  <c r="K56" i="2"/>
  <c r="J99" i="2"/>
  <c r="J211" i="2"/>
  <c r="J216" i="2" s="1"/>
  <c r="J96" i="2"/>
  <c r="J155" i="2"/>
  <c r="J160" i="2" s="1"/>
  <c r="K61" i="1"/>
  <c r="J211" i="1"/>
  <c r="J216" i="1" s="1"/>
  <c r="J213" i="1"/>
  <c r="J212" i="1"/>
  <c r="J160" i="1"/>
  <c r="J98" i="1"/>
  <c r="J97" i="1"/>
  <c r="J99" i="1"/>
  <c r="J185" i="1"/>
  <c r="J189" i="1" s="1"/>
  <c r="J96" i="1"/>
  <c r="K61" i="5" l="1"/>
  <c r="K61" i="4"/>
  <c r="J216" i="3"/>
  <c r="J160" i="3"/>
  <c r="J102" i="3"/>
  <c r="K61" i="3"/>
  <c r="J102" i="2"/>
  <c r="K61" i="2"/>
  <c r="J102" i="1"/>
</calcChain>
</file>

<file path=xl/sharedStrings.xml><?xml version="1.0" encoding="utf-8"?>
<sst xmlns="http://schemas.openxmlformats.org/spreadsheetml/2006/main" count="481" uniqueCount="47">
  <si>
    <t>UNIDAD JURÍDICA, TRANSPARENCIA Y BUENAS PRÁCTICAS DEL INSTITUTO MUNICIPAL DE LAS MUJERES ZAPOPANAS PARA LA IGUALDAD SUSTANTIVA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</si>
  <si>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</si>
  <si>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</si>
  <si>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</si>
  <si>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</si>
  <si>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</si>
  <si>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</si>
  <si>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</si>
  <si>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</si>
  <si>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</si>
  <si>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</si>
  <si>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%</t>
  </si>
  <si>
    <t>TIPO DE RESPUESTAS</t>
  </si>
  <si>
    <t xml:space="preserve">       FORMATO SOLICITADO</t>
  </si>
  <si>
    <t>VIA CORREO ELECTRONICO</t>
  </si>
  <si>
    <t>VÍA INFOMEX</t>
  </si>
  <si>
    <t>REPRODUCCIÓN DE DOCUMENTOS (COPIA SIMPLE, COPIA CERTIFICADA, PLANO SIMPLE Y PLANO CERTIFICADO)</t>
  </si>
  <si>
    <t>FORMATO DIGITAL</t>
  </si>
  <si>
    <t>CONSULTA DIRECTA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</si>
  <si>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</si>
  <si>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</si>
  <si>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</si>
  <si>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</si>
  <si>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</si>
  <si>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</si>
  <si>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</si>
  <si>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</si>
  <si>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</si>
  <si>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CONFIDENCIAL</t>
  </si>
  <si>
    <t>INFORMACIÓN POR TEMÁTICA</t>
  </si>
  <si>
    <t>NOTIFICACIONES DE RESPUESTA</t>
  </si>
  <si>
    <t>SOLICITUDES CONTESTADAS POR DEPENDENCIAS</t>
  </si>
  <si>
    <t xml:space="preserve">Unidad de Planeación </t>
  </si>
  <si>
    <t>Unidad de Administración</t>
  </si>
  <si>
    <t>Unidad de Programas para la Igualdad Sustantiva</t>
  </si>
  <si>
    <t xml:space="preserve">Unidad Jurídica, Transparencia y Buenas Prácticas </t>
  </si>
  <si>
    <t>INFORMACIÓN ESTADÍSTICA ENERO 2021</t>
  </si>
  <si>
    <t>INFORMACIÓN ESTADÍSTICA FEBRERO 2021</t>
  </si>
  <si>
    <t>INFORMACIÓN ESTADÍSTICA MARZO 2021</t>
  </si>
  <si>
    <t>INFORMACIÓN ESTADÍSTICA ABRIL 2021</t>
  </si>
  <si>
    <t>INFORMACIÓN ESTADÍSTICA MAYO 2021</t>
  </si>
  <si>
    <t>INFORMACIÓN ESTADÍSTICA JUNIO 2021</t>
  </si>
  <si>
    <t>INFORMACIÓN ESTADÍSTICA JULIO 2021</t>
  </si>
  <si>
    <t>INFORMACIÓN ESTADÍSTICA AGOSTO 2021</t>
  </si>
  <si>
    <t>INFORMACIÓN ESTADÍSTICA ENERO-SEPTIEMBRE 2021</t>
  </si>
  <si>
    <t>INFORMACIÓN ESTADÍSTICA ENERO-OCTUBRE 2021</t>
  </si>
  <si>
    <t>PNT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</si>
</sst>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26"/>
      <name val="Aparajita"/>
      <family val="2"/>
    </font>
    <font>
      <b/>
      <sz val="8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6E6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22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5" fillId="4" borderId="6" xfId="0" applyFont="1" applyFill="1" applyBorder="1"/>
    <xf numFmtId="0" fontId="0" fillId="5" borderId="0" xfId="0" applyFill="1"/>
    <xf numFmtId="0" fontId="6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7" borderId="10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8" fillId="5" borderId="0" xfId="0" applyFont="1" applyFill="1"/>
    <xf numFmtId="9" fontId="8" fillId="7" borderId="10" xfId="0" applyNumberFormat="1" applyFont="1" applyFill="1" applyBorder="1" applyAlignment="1">
      <alignment horizontal="center"/>
    </xf>
    <xf numFmtId="9" fontId="6" fillId="7" borderId="10" xfId="0" applyNumberFormat="1" applyFont="1" applyFill="1" applyBorder="1" applyAlignment="1">
      <alignment horizontal="center"/>
    </xf>
    <xf numFmtId="9" fontId="8" fillId="7" borderId="10" xfId="1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10" fillId="7" borderId="4" xfId="2" applyFont="1" applyFill="1" applyBorder="1"/>
    <xf numFmtId="0" fontId="10" fillId="7" borderId="5" xfId="2" applyFont="1" applyFill="1" applyBorder="1"/>
    <xf numFmtId="9" fontId="8" fillId="7" borderId="12" xfId="1" applyFont="1" applyFill="1" applyBorder="1" applyAlignment="1">
      <alignment horizontal="center"/>
    </xf>
    <xf numFmtId="0" fontId="10" fillId="7" borderId="7" xfId="2" applyFont="1" applyFill="1" applyBorder="1"/>
    <xf numFmtId="0" fontId="10" fillId="7" borderId="8" xfId="2" applyFont="1" applyFill="1" applyBorder="1"/>
    <xf numFmtId="0" fontId="10" fillId="7" borderId="2" xfId="2" applyFont="1" applyFill="1" applyBorder="1"/>
    <xf numFmtId="0" fontId="10" fillId="7" borderId="2" xfId="2" applyFont="1" applyFill="1" applyBorder="1" applyAlignment="1">
      <alignment horizontal="left"/>
    </xf>
    <xf numFmtId="0" fontId="11" fillId="7" borderId="2" xfId="2" applyFont="1" applyFill="1" applyBorder="1"/>
    <xf numFmtId="0" fontId="12" fillId="2" borderId="0" xfId="0" applyFont="1" applyFill="1"/>
    <xf numFmtId="0" fontId="12" fillId="5" borderId="0" xfId="0" applyFont="1" applyFill="1"/>
    <xf numFmtId="0" fontId="12" fillId="0" borderId="0" xfId="0" applyFont="1"/>
    <xf numFmtId="9" fontId="13" fillId="7" borderId="10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6" fillId="7" borderId="7" xfId="0" applyFont="1" applyFill="1" applyBorder="1"/>
    <xf numFmtId="0" fontId="16" fillId="7" borderId="8" xfId="0" applyFont="1" applyFill="1" applyBorder="1"/>
    <xf numFmtId="0" fontId="15" fillId="7" borderId="8" xfId="0" applyFont="1" applyFill="1" applyBorder="1"/>
    <xf numFmtId="0" fontId="16" fillId="7" borderId="10" xfId="0" applyFont="1" applyFill="1" applyBorder="1" applyAlignment="1">
      <alignment horizontal="center"/>
    </xf>
    <xf numFmtId="9" fontId="15" fillId="7" borderId="14" xfId="1" applyFont="1" applyFill="1" applyBorder="1" applyAlignment="1">
      <alignment wrapText="1"/>
    </xf>
    <xf numFmtId="9" fontId="0" fillId="5" borderId="0" xfId="1" applyFont="1" applyFill="1" applyAlignment="1">
      <alignment wrapText="1"/>
    </xf>
    <xf numFmtId="0" fontId="17" fillId="7" borderId="7" xfId="2" applyFont="1" applyFill="1" applyBorder="1"/>
    <xf numFmtId="0" fontId="17" fillId="7" borderId="8" xfId="2" applyFont="1" applyFill="1" applyBorder="1"/>
    <xf numFmtId="0" fontId="17" fillId="7" borderId="10" xfId="2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 vertical="center" wrapText="1"/>
    </xf>
    <xf numFmtId="9" fontId="15" fillId="7" borderId="9" xfId="1" applyFont="1" applyFill="1" applyBorder="1" applyAlignment="1">
      <alignment wrapText="1"/>
    </xf>
    <xf numFmtId="0" fontId="15" fillId="0" borderId="0" xfId="0" applyFont="1"/>
    <xf numFmtId="0" fontId="15" fillId="5" borderId="0" xfId="0" applyFont="1" applyFill="1"/>
    <xf numFmtId="0" fontId="15" fillId="5" borderId="0" xfId="0" applyFont="1" applyFill="1" applyAlignment="1">
      <alignment wrapText="1"/>
    </xf>
    <xf numFmtId="0" fontId="18" fillId="5" borderId="0" xfId="0" applyFont="1" applyFill="1"/>
    <xf numFmtId="0" fontId="19" fillId="5" borderId="0" xfId="0" applyFont="1" applyFill="1" applyAlignment="1">
      <alignment horizontal="right"/>
    </xf>
    <xf numFmtId="0" fontId="19" fillId="7" borderId="10" xfId="0" applyFont="1" applyFill="1" applyBorder="1" applyAlignment="1">
      <alignment wrapText="1"/>
    </xf>
    <xf numFmtId="0" fontId="19" fillId="7" borderId="10" xfId="0" applyFont="1" applyFill="1" applyBorder="1" applyAlignment="1">
      <alignment horizontal="center"/>
    </xf>
    <xf numFmtId="9" fontId="19" fillId="7" borderId="10" xfId="0" applyNumberFormat="1" applyFont="1" applyFill="1" applyBorder="1"/>
    <xf numFmtId="9" fontId="13" fillId="5" borderId="0" xfId="0" applyNumberFormat="1" applyFont="1" applyFill="1"/>
    <xf numFmtId="0" fontId="0" fillId="7" borderId="1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7" borderId="10" xfId="0" applyFont="1" applyFill="1" applyBorder="1"/>
    <xf numFmtId="0" fontId="13" fillId="7" borderId="1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0" fillId="7" borderId="17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7" fillId="5" borderId="0" xfId="0" applyFont="1" applyFill="1" applyAlignment="1">
      <alignment horizontal="center" vertical="center"/>
    </xf>
    <xf numFmtId="0" fontId="0" fillId="8" borderId="0" xfId="0" applyFill="1"/>
    <xf numFmtId="0" fontId="0" fillId="7" borderId="18" xfId="0" applyFill="1" applyBorder="1" applyAlignment="1">
      <alignment horizontal="center" wrapText="1"/>
    </xf>
    <xf numFmtId="0" fontId="9" fillId="7" borderId="10" xfId="2" applyFill="1" applyBorder="1" applyAlignment="1">
      <alignment horizontal="center"/>
    </xf>
    <xf numFmtId="9" fontId="0" fillId="7" borderId="14" xfId="1" applyFont="1" applyFill="1" applyBorder="1" applyAlignment="1">
      <alignment horizontal="right" wrapText="1"/>
    </xf>
    <xf numFmtId="9" fontId="0" fillId="5" borderId="0" xfId="1" applyFont="1" applyFill="1" applyAlignment="1">
      <alignment horizontal="right" wrapText="1"/>
    </xf>
    <xf numFmtId="9" fontId="0" fillId="7" borderId="20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right"/>
    </xf>
    <xf numFmtId="0" fontId="12" fillId="5" borderId="0" xfId="0" applyFont="1" applyFill="1" applyAlignment="1">
      <alignment horizontal="left" wrapText="1"/>
    </xf>
    <xf numFmtId="0" fontId="13" fillId="7" borderId="10" xfId="0" applyFont="1" applyFill="1" applyBorder="1"/>
    <xf numFmtId="9" fontId="13" fillId="7" borderId="10" xfId="1" applyFont="1" applyFill="1" applyBorder="1" applyAlignment="1">
      <alignment horizontal="right" wrapText="1"/>
    </xf>
    <xf numFmtId="9" fontId="13" fillId="5" borderId="0" xfId="1" applyFont="1" applyFill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4" xfId="1" applyFont="1" applyFill="1" applyBorder="1" applyAlignment="1">
      <alignment wrapText="1"/>
    </xf>
    <xf numFmtId="9" fontId="0" fillId="7" borderId="20" xfId="1" applyFont="1" applyFill="1" applyBorder="1" applyAlignment="1">
      <alignment wrapText="1"/>
    </xf>
    <xf numFmtId="0" fontId="9" fillId="7" borderId="10" xfId="2" quotePrefix="1" applyFill="1" applyBorder="1" applyAlignment="1">
      <alignment horizontal="center"/>
    </xf>
    <xf numFmtId="9" fontId="0" fillId="7" borderId="10" xfId="1" applyFont="1" applyFill="1" applyBorder="1" applyAlignment="1">
      <alignment wrapText="1"/>
    </xf>
    <xf numFmtId="0" fontId="0" fillId="5" borderId="0" xfId="0" applyFill="1" applyAlignment="1">
      <alignment horizontal="left" wrapText="1"/>
    </xf>
    <xf numFmtId="9" fontId="13" fillId="7" borderId="10" xfId="0" applyNumberFormat="1" applyFont="1" applyFill="1" applyBorder="1"/>
    <xf numFmtId="0" fontId="2" fillId="5" borderId="0" xfId="0" applyFont="1" applyFill="1"/>
    <xf numFmtId="0" fontId="0" fillId="7" borderId="19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Alignment="1">
      <alignment horizontal="left"/>
    </xf>
    <xf numFmtId="0" fontId="0" fillId="7" borderId="10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11" xfId="0" applyFill="1" applyBorder="1" applyAlignment="1">
      <alignment horizontal="center"/>
    </xf>
    <xf numFmtId="0" fontId="9" fillId="5" borderId="0" xfId="2" applyFill="1" applyAlignment="1">
      <alignment horizontal="center"/>
    </xf>
    <xf numFmtId="0" fontId="0" fillId="9" borderId="0" xfId="0" applyFill="1"/>
    <xf numFmtId="0" fontId="13" fillId="10" borderId="10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3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12" fillId="0" borderId="0" xfId="0" applyFont="1" applyBorder="1"/>
    <xf numFmtId="0" fontId="8" fillId="5" borderId="0" xfId="0" applyFont="1" applyFill="1" applyBorder="1" applyAlignment="1"/>
    <xf numFmtId="9" fontId="8" fillId="5" borderId="0" xfId="1" applyFont="1" applyFill="1" applyBorder="1" applyAlignment="1">
      <alignment horizontal="center"/>
    </xf>
    <xf numFmtId="0" fontId="13" fillId="5" borderId="0" xfId="0" applyFont="1" applyFill="1" applyBorder="1" applyAlignment="1"/>
    <xf numFmtId="9" fontId="13" fillId="5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vertical="center" wrapText="1"/>
    </xf>
    <xf numFmtId="0" fontId="0" fillId="5" borderId="10" xfId="0" applyFill="1" applyBorder="1"/>
    <xf numFmtId="0" fontId="8" fillId="7" borderId="26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8" fillId="11" borderId="28" xfId="0" applyFont="1" applyFill="1" applyBorder="1" applyAlignment="1">
      <alignment horizontal="center" wrapText="1"/>
    </xf>
    <xf numFmtId="0" fontId="8" fillId="11" borderId="29" xfId="0" applyFont="1" applyFill="1" applyBorder="1" applyAlignment="1">
      <alignment horizontal="center" wrapText="1"/>
    </xf>
    <xf numFmtId="0" fontId="6" fillId="11" borderId="29" xfId="0" applyFont="1" applyFill="1" applyBorder="1" applyAlignment="1">
      <alignment horizontal="center" wrapText="1"/>
    </xf>
    <xf numFmtId="9" fontId="8" fillId="11" borderId="30" xfId="0" applyNumberFormat="1" applyFont="1" applyFill="1" applyBorder="1" applyAlignment="1">
      <alignment horizontal="center" wrapText="1"/>
    </xf>
    <xf numFmtId="0" fontId="8" fillId="11" borderId="31" xfId="0" applyFont="1" applyFill="1" applyBorder="1" applyAlignment="1">
      <alignment horizontal="center" wrapText="1"/>
    </xf>
    <xf numFmtId="9" fontId="8" fillId="11" borderId="31" xfId="0" applyNumberFormat="1" applyFont="1" applyFill="1" applyBorder="1" applyAlignment="1">
      <alignment horizontal="center" wrapText="1"/>
    </xf>
    <xf numFmtId="9" fontId="6" fillId="11" borderId="31" xfId="0" applyNumberFormat="1" applyFont="1" applyFill="1" applyBorder="1" applyAlignment="1">
      <alignment horizontal="center" wrapText="1"/>
    </xf>
    <xf numFmtId="9" fontId="8" fillId="11" borderId="32" xfId="0" applyNumberFormat="1" applyFont="1" applyFill="1" applyBorder="1" applyAlignment="1">
      <alignment horizontal="center" wrapText="1"/>
    </xf>
    <xf numFmtId="0" fontId="8" fillId="11" borderId="30" xfId="0" applyFont="1" applyFill="1" applyBorder="1" applyAlignment="1">
      <alignment horizontal="center" wrapText="1"/>
    </xf>
    <xf numFmtId="0" fontId="8" fillId="11" borderId="33" xfId="0" applyFont="1" applyFill="1" applyBorder="1" applyAlignment="1">
      <alignment horizontal="center" wrapText="1"/>
    </xf>
    <xf numFmtId="0" fontId="16" fillId="11" borderId="28" xfId="0" applyFont="1" applyFill="1" applyBorder="1" applyAlignment="1">
      <alignment horizontal="center" wrapText="1"/>
    </xf>
    <xf numFmtId="9" fontId="0" fillId="11" borderId="29" xfId="0" applyNumberFormat="1" applyFill="1" applyBorder="1" applyAlignment="1">
      <alignment horizontal="right" wrapText="1"/>
    </xf>
    <xf numFmtId="9" fontId="15" fillId="11" borderId="29" xfId="0" applyNumberFormat="1" applyFont="1" applyFill="1" applyBorder="1" applyAlignment="1">
      <alignment horizontal="right" wrapText="1"/>
    </xf>
    <xf numFmtId="0" fontId="16" fillId="11" borderId="30" xfId="0" applyFont="1" applyFill="1" applyBorder="1" applyAlignment="1">
      <alignment horizontal="center" wrapText="1"/>
    </xf>
    <xf numFmtId="9" fontId="0" fillId="11" borderId="31" xfId="0" applyNumberFormat="1" applyFill="1" applyBorder="1" applyAlignment="1">
      <alignment horizontal="right" wrapText="1"/>
    </xf>
    <xf numFmtId="9" fontId="15" fillId="11" borderId="31" xfId="0" applyNumberFormat="1" applyFont="1" applyFill="1" applyBorder="1" applyAlignment="1">
      <alignment horizontal="right" wrapText="1"/>
    </xf>
    <xf numFmtId="0" fontId="21" fillId="11" borderId="28" xfId="0" applyFont="1" applyFill="1" applyBorder="1" applyAlignment="1">
      <alignment horizontal="center" wrapText="1"/>
    </xf>
    <xf numFmtId="0" fontId="21" fillId="11" borderId="30" xfId="0" applyFont="1" applyFill="1" applyBorder="1" applyAlignment="1">
      <alignment horizontal="center" wrapText="1"/>
    </xf>
    <xf numFmtId="9" fontId="0" fillId="11" borderId="34" xfId="0" applyNumberFormat="1" applyFill="1" applyBorder="1" applyAlignment="1">
      <alignment horizontal="right" wrapText="1"/>
    </xf>
    <xf numFmtId="0" fontId="0" fillId="11" borderId="35" xfId="0" applyFill="1" applyBorder="1" applyAlignment="1">
      <alignment horizontal="center" wrapText="1"/>
    </xf>
    <xf numFmtId="0" fontId="0" fillId="11" borderId="36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20" fillId="7" borderId="7" xfId="2" applyFont="1" applyFill="1" applyBorder="1" applyAlignment="1">
      <alignment horizontal="center"/>
    </xf>
    <xf numFmtId="0" fontId="20" fillId="7" borderId="9" xfId="2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7" fillId="7" borderId="7" xfId="2" applyFont="1" applyFill="1" applyBorder="1" applyAlignment="1">
      <alignment horizontal="left" vertical="center" wrapText="1"/>
    </xf>
    <xf numFmtId="0" fontId="17" fillId="7" borderId="8" xfId="2" applyFont="1" applyFill="1" applyBorder="1" applyAlignment="1">
      <alignment horizontal="left" vertical="center" wrapText="1"/>
    </xf>
    <xf numFmtId="0" fontId="17" fillId="7" borderId="9" xfId="2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'ENE 2021'!$C$22:$F$22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2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E-43AC-886D-E8F1DE8844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'ENE 2021'!$C$23:$F$23</c:f>
              <c:numCache>
                <c:formatCode>General</c:formatCode>
                <c:ptCount val="4"/>
                <c:pt idx="0" formatCode="0%">
                  <c:v>0.8</c:v>
                </c:pt>
                <c:pt idx="1">
                  <c:v>0</c:v>
                </c:pt>
                <c:pt idx="2" formatCode="0%">
                  <c:v>0.2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E-43AC-886D-E8F1DE884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8036736"/>
        <c:axId val="118220672"/>
      </c:barChart>
      <c:catAx>
        <c:axId val="118036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220672"/>
        <c:crosses val="autoZero"/>
        <c:auto val="1"/>
        <c:lblAlgn val="ctr"/>
        <c:lblOffset val="100"/>
        <c:noMultiLvlLbl val="0"/>
      </c:catAx>
      <c:valAx>
        <c:axId val="118220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03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 2021'!$I$96:$I$100</c:f>
              <c:numCache>
                <c:formatCode>General</c:formatCode>
                <c:ptCount val="5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F9-4855-864B-0DE757359063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 2021'!$J$96:$J$100</c:f>
              <c:numCache>
                <c:formatCode>0%</c:formatCode>
                <c:ptCount val="5"/>
                <c:pt idx="0">
                  <c:v>0.875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F9-4855-864B-0DE75735906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3124992"/>
        <c:axId val="631265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BF9-4855-864B-0DE757359063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BF9-4855-864B-0DE75735906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BF9-4855-864B-0DE757359063}"/>
                  </c:ext>
                </c:extLst>
              </c15:ser>
            </c15:filteredBarSeries>
          </c:ext>
        </c:extLst>
      </c:barChart>
      <c:catAx>
        <c:axId val="631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126528"/>
        <c:crosses val="autoZero"/>
        <c:auto val="1"/>
        <c:lblAlgn val="ctr"/>
        <c:lblOffset val="100"/>
        <c:noMultiLvlLbl val="0"/>
      </c:catAx>
      <c:valAx>
        <c:axId val="6312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12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'FEB 2021'!$I$155:$I$158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DA-4472-826D-AF238DE3FF43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'FEB 2021'!$J$155:$J$158</c:f>
              <c:numCache>
                <c:formatCode>0%</c:formatCode>
                <c:ptCount val="4"/>
                <c:pt idx="0">
                  <c:v>0.25</c:v>
                </c:pt>
                <c:pt idx="1">
                  <c:v>0.75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DA-4472-826D-AF238DE3FF4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67806720"/>
        <c:axId val="678082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1DA-4472-826D-AF238DE3FF43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1DA-4472-826D-AF238DE3FF4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1DA-4472-826D-AF238DE3FF43}"/>
                  </c:ext>
                </c:extLst>
              </c15:ser>
            </c15:filteredBarSeries>
          </c:ext>
        </c:extLst>
      </c:barChart>
      <c:catAx>
        <c:axId val="678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08256"/>
        <c:crosses val="autoZero"/>
        <c:auto val="1"/>
        <c:lblAlgn val="ctr"/>
        <c:lblOffset val="100"/>
        <c:noMultiLvlLbl val="0"/>
      </c:catAx>
      <c:valAx>
        <c:axId val="6780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0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'FEB 2021'!$C$22:$F$22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AF-4C46-865D-89958448F6F6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'FEB 2021'!$C$23:$F$23</c:f>
              <c:numCache>
                <c:formatCode>General</c:formatCode>
                <c:ptCount val="4"/>
                <c:pt idx="0" formatCode="0%">
                  <c:v>0.13</c:v>
                </c:pt>
                <c:pt idx="1">
                  <c:v>0</c:v>
                </c:pt>
                <c:pt idx="2" formatCode="0%">
                  <c:v>0.87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AF-4C46-865D-89958448F6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7835392"/>
        <c:axId val="67836928"/>
      </c:barChart>
      <c:catAx>
        <c:axId val="6783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36928"/>
        <c:crosses val="autoZero"/>
        <c:auto val="1"/>
        <c:lblAlgn val="ctr"/>
        <c:lblOffset val="100"/>
        <c:noMultiLvlLbl val="0"/>
      </c:catAx>
      <c:valAx>
        <c:axId val="6783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3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'FEB 2021'!$H$22:$L$22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C-47EF-AC90-3E06B7242FC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'FEB 2021'!$H$23:$L$23</c:f>
              <c:numCache>
                <c:formatCode>0%</c:formatCode>
                <c:ptCount val="5"/>
                <c:pt idx="0">
                  <c:v>0</c:v>
                </c:pt>
                <c:pt idx="1">
                  <c:v>0.8</c:v>
                </c:pt>
                <c:pt idx="2">
                  <c:v>0</c:v>
                </c:pt>
                <c:pt idx="3">
                  <c:v>0.2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1C-47EF-AC90-3E06B7242FC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67855872"/>
        <c:axId val="67857408"/>
      </c:barChart>
      <c:catAx>
        <c:axId val="6785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57408"/>
        <c:crosses val="autoZero"/>
        <c:auto val="1"/>
        <c:lblAlgn val="ctr"/>
        <c:lblOffset val="100"/>
        <c:noMultiLvlLbl val="0"/>
      </c:catAx>
      <c:valAx>
        <c:axId val="6785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5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'FEB 2021'!$I$184:$I$187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1C3-441C-B9ED-344BCF9FF30A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'FEB 2021'!$J$184:$J$187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1C3-441C-B9ED-344BCF9FF3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7880448"/>
        <c:axId val="678819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1C3-441C-B9ED-344BCF9FF30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1C3-441C-B9ED-344BCF9FF30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1C3-441C-B9ED-344BCF9FF30A}"/>
                  </c:ext>
                </c:extLst>
              </c15:ser>
            </c15:filteredBarSeries>
          </c:ext>
        </c:extLst>
      </c:barChart>
      <c:catAx>
        <c:axId val="6788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7881984"/>
        <c:crosses val="autoZero"/>
        <c:auto val="1"/>
        <c:lblAlgn val="ctr"/>
        <c:lblOffset val="100"/>
        <c:noMultiLvlLbl val="0"/>
      </c:catAx>
      <c:valAx>
        <c:axId val="67881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788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 2021'!$I$211:$I$214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865-4C52-B687-BA2052C62FEF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 2021'!$J$211:$J$214</c:f>
              <c:numCache>
                <c:formatCode>0%</c:formatCode>
                <c:ptCount val="4"/>
                <c:pt idx="0">
                  <c:v>0.25</c:v>
                </c:pt>
                <c:pt idx="1">
                  <c:v>0.75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865-4C52-B687-BA2052C62F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6420608"/>
        <c:axId val="764221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865-4C52-B687-BA2052C62FE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865-4C52-B687-BA2052C62FE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865-4C52-B687-BA2052C62FEF}"/>
                  </c:ext>
                </c:extLst>
              </c15:ser>
            </c15:filteredBarSeries>
          </c:ext>
        </c:extLst>
      </c:barChart>
      <c:catAx>
        <c:axId val="764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422144"/>
        <c:crosses val="autoZero"/>
        <c:auto val="1"/>
        <c:lblAlgn val="ctr"/>
        <c:lblOffset val="100"/>
        <c:noMultiLvlLbl val="0"/>
      </c:catAx>
      <c:valAx>
        <c:axId val="7642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42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'FEB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'FEB 2021'!$G$238:$G$241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FA-47BC-A3CF-0A2FF81A4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451200"/>
        <c:axId val="764611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'FEB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7FA-47BC-A3CF-0A2FF81A427B}"/>
                  </c:ext>
                </c:extLst>
              </c15:ser>
            </c15:filteredBarSeries>
          </c:ext>
        </c:extLst>
      </c:barChart>
      <c:catAx>
        <c:axId val="7645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461184"/>
        <c:crosses val="autoZero"/>
        <c:auto val="1"/>
        <c:lblAlgn val="ctr"/>
        <c:lblOffset val="100"/>
        <c:noMultiLvlLbl val="0"/>
      </c:catAx>
      <c:valAx>
        <c:axId val="7646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645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 2021'!$J$44:$J$59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25-4302-A441-B0A4E12CA508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 2021'!$K$44:$K$59</c:f>
              <c:numCache>
                <c:formatCode>0%</c:formatCode>
                <c:ptCount val="16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25-4302-A441-B0A4E12CA50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7258112"/>
        <c:axId val="797666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25-4302-A441-B0A4E12CA50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25-4302-A441-B0A4E12CA50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25-4302-A441-B0A4E12CA508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F25-4302-A441-B0A4E12CA508}"/>
                  </c:ext>
                </c:extLst>
              </c15:ser>
            </c15:filteredBarSeries>
          </c:ext>
        </c:extLst>
      </c:barChart>
      <c:catAx>
        <c:axId val="7725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766656"/>
        <c:crosses val="autoZero"/>
        <c:auto val="1"/>
        <c:lblAlgn val="ctr"/>
        <c:lblOffset val="100"/>
        <c:noMultiLvlLbl val="0"/>
      </c:catAx>
      <c:valAx>
        <c:axId val="7976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725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 2021'!$I$96:$I$100</c:f>
              <c:numCache>
                <c:formatCode>General</c:formatCode>
                <c:ptCount val="5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A6-49F2-8530-4293914F40A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 2021'!$J$96:$J$100</c:f>
              <c:numCache>
                <c:formatCode>0%</c:formatCode>
                <c:ptCount val="5"/>
                <c:pt idx="0">
                  <c:v>0.89</c:v>
                </c:pt>
                <c:pt idx="1">
                  <c:v>0.11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A6-49F2-8530-4293914F40A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9826304"/>
        <c:axId val="827731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7A6-49F2-8530-4293914F40A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7A6-49F2-8530-4293914F40A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7A6-49F2-8530-4293914F40A9}"/>
                  </c:ext>
                </c:extLst>
              </c15:ser>
            </c15:filteredBarSeries>
          </c:ext>
        </c:extLst>
      </c:barChart>
      <c:catAx>
        <c:axId val="798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773120"/>
        <c:crosses val="autoZero"/>
        <c:auto val="1"/>
        <c:lblAlgn val="ctr"/>
        <c:lblOffset val="100"/>
        <c:noMultiLvlLbl val="0"/>
      </c:catAx>
      <c:valAx>
        <c:axId val="8277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82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'MAR 2021'!$I$155:$I$158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19-4880-B9C6-F7040871B014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'MAR 2021'!$J$155:$J$158</c:f>
              <c:numCache>
                <c:formatCode>0%</c:formatCode>
                <c:ptCount val="4"/>
                <c:pt idx="0">
                  <c:v>0.89</c:v>
                </c:pt>
                <c:pt idx="1">
                  <c:v>0.11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19-4880-B9C6-F7040871B01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82804096"/>
        <c:axId val="828099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A19-4880-B9C6-F7040871B014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A19-4880-B9C6-F7040871B014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A19-4880-B9C6-F7040871B014}"/>
                  </c:ext>
                </c:extLst>
              </c15:ser>
            </c15:filteredBarSeries>
          </c:ext>
        </c:extLst>
      </c:barChart>
      <c:catAx>
        <c:axId val="8280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809984"/>
        <c:crosses val="autoZero"/>
        <c:auto val="1"/>
        <c:lblAlgn val="ctr"/>
        <c:lblOffset val="100"/>
        <c:noMultiLvlLbl val="0"/>
      </c:catAx>
      <c:valAx>
        <c:axId val="828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280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'ENE 2021'!$H$22:$L$22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D9-4E1B-8ABC-267DA7258B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'ENE 2021'!$H$23:$L$23</c:f>
              <c:numCache>
                <c:formatCode>0%</c:formatCode>
                <c:ptCount val="5"/>
                <c:pt idx="0">
                  <c:v>0</c:v>
                </c:pt>
                <c:pt idx="1">
                  <c:v>0.8</c:v>
                </c:pt>
                <c:pt idx="2">
                  <c:v>0</c:v>
                </c:pt>
                <c:pt idx="3">
                  <c:v>0.2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9-4E1B-8ABC-267DA7258B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8419456"/>
        <c:axId val="118422144"/>
      </c:barChart>
      <c:catAx>
        <c:axId val="118419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422144"/>
        <c:crosses val="autoZero"/>
        <c:auto val="1"/>
        <c:lblAlgn val="ctr"/>
        <c:lblOffset val="100"/>
        <c:noMultiLvlLbl val="0"/>
      </c:catAx>
      <c:valAx>
        <c:axId val="11842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41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'MAR 2021'!$C$22:$F$22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8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AD-4F49-89E7-B683C3922C33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'MAR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AD-4F49-89E7-B683C3922C3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3889536"/>
        <c:axId val="83895424"/>
      </c:barChart>
      <c:catAx>
        <c:axId val="83889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895424"/>
        <c:crosses val="autoZero"/>
        <c:auto val="1"/>
        <c:lblAlgn val="ctr"/>
        <c:lblOffset val="100"/>
        <c:noMultiLvlLbl val="0"/>
      </c:catAx>
      <c:valAx>
        <c:axId val="8389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88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'MAR 2021'!$H$22:$L$22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17-427D-89EE-1742C8950F2D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'MAR 2021'!$H$23:$L$23</c:f>
              <c:numCache>
                <c:formatCode>0%</c:formatCode>
                <c:ptCount val="5"/>
                <c:pt idx="0">
                  <c:v>0.11</c:v>
                </c:pt>
                <c:pt idx="1">
                  <c:v>0.22</c:v>
                </c:pt>
                <c:pt idx="2">
                  <c:v>0.56000000000000005</c:v>
                </c:pt>
                <c:pt idx="3">
                  <c:v>0.11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17-427D-89EE-1742C8950F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3914112"/>
        <c:axId val="83924096"/>
      </c:barChart>
      <c:catAx>
        <c:axId val="83914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924096"/>
        <c:crosses val="autoZero"/>
        <c:auto val="1"/>
        <c:lblAlgn val="ctr"/>
        <c:lblOffset val="100"/>
        <c:noMultiLvlLbl val="0"/>
      </c:catAx>
      <c:valAx>
        <c:axId val="8392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91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'MAR 2021'!$I$184:$I$187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87-452E-A1A7-A8D257DCEF12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'MAR 2021'!$J$184:$J$187</c:f>
              <c:numCache>
                <c:formatCode>0%</c:formatCode>
                <c:ptCount val="4"/>
                <c:pt idx="0">
                  <c:v>0.33</c:v>
                </c:pt>
                <c:pt idx="1">
                  <c:v>0</c:v>
                </c:pt>
                <c:pt idx="2">
                  <c:v>0.33</c:v>
                </c:pt>
                <c:pt idx="3">
                  <c:v>0.33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87-452E-A1A7-A8D257DCEF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3946880"/>
        <c:axId val="839527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887-452E-A1A7-A8D257DCEF12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887-452E-A1A7-A8D257DCEF12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887-452E-A1A7-A8D257DCEF12}"/>
                  </c:ext>
                </c:extLst>
              </c15:ser>
            </c15:filteredBarSeries>
          </c:ext>
        </c:extLst>
      </c:barChart>
      <c:catAx>
        <c:axId val="8394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952768"/>
        <c:crosses val="autoZero"/>
        <c:auto val="1"/>
        <c:lblAlgn val="ctr"/>
        <c:lblOffset val="100"/>
        <c:noMultiLvlLbl val="0"/>
      </c:catAx>
      <c:valAx>
        <c:axId val="839527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394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 2021'!$I$211:$I$214</c:f>
              <c:numCache>
                <c:formatCode>General</c:formatCode>
                <c:ptCount val="4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90-4846-B86E-45D5B591A4BD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 2021'!$J$211:$J$214</c:f>
              <c:numCache>
                <c:formatCode>0%</c:formatCode>
                <c:ptCount val="4"/>
                <c:pt idx="0">
                  <c:v>0.11</c:v>
                </c:pt>
                <c:pt idx="1">
                  <c:v>0.89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90-4846-B86E-45D5B591A4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3979648"/>
        <c:axId val="839814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190-4846-B86E-45D5B591A4BD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190-4846-B86E-45D5B591A4BD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190-4846-B86E-45D5B591A4BD}"/>
                  </c:ext>
                </c:extLst>
              </c15:ser>
            </c15:filteredBarSeries>
          </c:ext>
        </c:extLst>
      </c:barChart>
      <c:catAx>
        <c:axId val="839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981440"/>
        <c:crosses val="autoZero"/>
        <c:auto val="1"/>
        <c:lblAlgn val="ctr"/>
        <c:lblOffset val="100"/>
        <c:noMultiLvlLbl val="0"/>
      </c:catAx>
      <c:valAx>
        <c:axId val="8398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397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'MAR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'MAR 2021'!$G$238:$G$241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5A-46CB-B4BA-C6514CFE4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4006400"/>
        <c:axId val="840079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'MAR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25A-46CB-B4BA-C6514CFE405F}"/>
                  </c:ext>
                </c:extLst>
              </c15:ser>
            </c15:filteredBarSeries>
          </c:ext>
        </c:extLst>
      </c:barChart>
      <c:catAx>
        <c:axId val="84006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07936"/>
        <c:crosses val="autoZero"/>
        <c:auto val="1"/>
        <c:lblAlgn val="ctr"/>
        <c:lblOffset val="100"/>
        <c:noMultiLvlLbl val="0"/>
      </c:catAx>
      <c:valAx>
        <c:axId val="8400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400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 2021 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B8-4B34-9173-B5B45F3D305B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 2021 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B8-4B34-9173-B5B45F3D30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5800448"/>
        <c:axId val="858019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'ABR 2021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 2021 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8B8-4B34-9173-B5B45F3D305B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B8-4B34-9173-B5B45F3D305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8B8-4B34-9173-B5B45F3D305B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8B8-4B34-9173-B5B45F3D305B}"/>
                  </c:ext>
                </c:extLst>
              </c15:ser>
            </c15:filteredBarSeries>
          </c:ext>
        </c:extLst>
      </c:barChart>
      <c:catAx>
        <c:axId val="8580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801984"/>
        <c:crosses val="autoZero"/>
        <c:auto val="1"/>
        <c:lblAlgn val="ctr"/>
        <c:lblOffset val="100"/>
        <c:noMultiLvlLbl val="0"/>
      </c:catAx>
      <c:valAx>
        <c:axId val="8580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580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 2021 '!$I$96:$I$100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2-4142-A9C9-A627BA267BEC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 2021 '!$J$96:$J$100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42-4142-A9C9-A627BA267BE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86190336"/>
        <c:axId val="862126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'ABR 2021 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 2021 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42-4142-A9C9-A627BA267BEC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42-4142-A9C9-A627BA267BEC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42-4142-A9C9-A627BA267BEC}"/>
                  </c:ext>
                </c:extLst>
              </c15:ser>
            </c15:filteredBarSeries>
          </c:ext>
        </c:extLst>
      </c:barChart>
      <c:catAx>
        <c:axId val="861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212608"/>
        <c:crosses val="autoZero"/>
        <c:auto val="1"/>
        <c:lblAlgn val="ctr"/>
        <c:lblOffset val="100"/>
        <c:noMultiLvlLbl val="0"/>
      </c:catAx>
      <c:valAx>
        <c:axId val="8621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19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'ABR 2021 '!$I$155:$I$158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BD-480A-A051-18706FDE430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'ABR 2021 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BD-480A-A051-18706FDE43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86239488"/>
        <c:axId val="862576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'ABR 2021 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 2021 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DBD-480A-A051-18706FDE430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DBD-480A-A051-18706FDE430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DBD-480A-A051-18706FDE430A}"/>
                  </c:ext>
                </c:extLst>
              </c15:ser>
            </c15:filteredBarSeries>
          </c:ext>
        </c:extLst>
      </c:barChart>
      <c:catAx>
        <c:axId val="862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257664"/>
        <c:crosses val="autoZero"/>
        <c:auto val="1"/>
        <c:lblAlgn val="ctr"/>
        <c:lblOffset val="100"/>
        <c:noMultiLvlLbl val="0"/>
      </c:catAx>
      <c:valAx>
        <c:axId val="8625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2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'ABR 2021 '!$C$22:$F$22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BB-4B6B-AB9E-4E298A58E7B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'ABR 2021 '!$C$23:$F$23</c:f>
              <c:numCache>
                <c:formatCode>General</c:formatCode>
                <c:ptCount val="4"/>
                <c:pt idx="0" formatCode="0%">
                  <c:v>0</c:v>
                </c:pt>
                <c:pt idx="1">
                  <c:v>0</c:v>
                </c:pt>
                <c:pt idx="2" formatCode="0%">
                  <c:v>1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BB-4B6B-AB9E-4E298A58E7B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6296832"/>
        <c:axId val="86302720"/>
      </c:barChart>
      <c:catAx>
        <c:axId val="8629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302720"/>
        <c:crosses val="autoZero"/>
        <c:auto val="1"/>
        <c:lblAlgn val="ctr"/>
        <c:lblOffset val="100"/>
        <c:noMultiLvlLbl val="0"/>
      </c:catAx>
      <c:valAx>
        <c:axId val="8630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29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'ABR 2021 '!$H$22:$L$22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94-4CE9-A20B-DCFFDDC5B8CF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'ABR 2021 '!$H$23:$L$23</c:f>
              <c:numCache>
                <c:formatCode>0%</c:formatCode>
                <c:ptCount val="5"/>
                <c:pt idx="0">
                  <c:v>0.14000000000000001</c:v>
                </c:pt>
                <c:pt idx="1">
                  <c:v>0.14000000000000001</c:v>
                </c:pt>
                <c:pt idx="2">
                  <c:v>0.57999999999999996</c:v>
                </c:pt>
                <c:pt idx="3">
                  <c:v>0.14000000000000001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94-4CE9-A20B-DCFFDDC5B8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92223744"/>
        <c:axId val="92233728"/>
      </c:barChart>
      <c:catAx>
        <c:axId val="92223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233728"/>
        <c:crosses val="autoZero"/>
        <c:auto val="1"/>
        <c:lblAlgn val="ctr"/>
        <c:lblOffset val="100"/>
        <c:noMultiLvlLbl val="0"/>
      </c:catAx>
      <c:valAx>
        <c:axId val="9223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222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 2021'!$J$44:$J$59</c:f>
              <c:numCache>
                <c:formatCode>General</c:formatCode>
                <c:ptCount val="16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9-462C-8584-660E325B6B8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 2021'!$K$44:$K$59</c:f>
              <c:numCache>
                <c:formatCode>0%</c:formatCode>
                <c:ptCount val="16"/>
                <c:pt idx="0">
                  <c:v>0.4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</c:v>
                </c:pt>
                <c:pt idx="5">
                  <c:v>0.3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69-462C-8584-660E325B6B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8761344"/>
        <c:axId val="1190394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069-462C-8584-660E325B6B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069-462C-8584-660E325B6B8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069-462C-8584-660E325B6B8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069-462C-8584-660E325B6B8E}"/>
                  </c:ext>
                </c:extLst>
              </c15:ser>
            </c15:filteredBarSeries>
          </c:ext>
        </c:extLst>
      </c:barChart>
      <c:catAx>
        <c:axId val="1187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039488"/>
        <c:crosses val="autoZero"/>
        <c:auto val="1"/>
        <c:lblAlgn val="ctr"/>
        <c:lblOffset val="100"/>
        <c:noMultiLvlLbl val="0"/>
      </c:catAx>
      <c:valAx>
        <c:axId val="11903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76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'ABR 2021 '!$I$184:$I$187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6A-42A2-93E0-B0E3AD8DD476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'ABR 2021 '!$J$184:$J$187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6A-42A2-93E0-B0E3AD8DD4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92260608"/>
        <c:axId val="958177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'ABR 2021 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 2021 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36A-42A2-93E0-B0E3AD8DD47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36A-42A2-93E0-B0E3AD8DD47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36A-42A2-93E0-B0E3AD8DD476}"/>
                  </c:ext>
                </c:extLst>
              </c15:ser>
            </c15:filteredBarSeries>
          </c:ext>
        </c:extLst>
      </c:barChart>
      <c:catAx>
        <c:axId val="9226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817728"/>
        <c:crosses val="autoZero"/>
        <c:auto val="1"/>
        <c:lblAlgn val="ctr"/>
        <c:lblOffset val="100"/>
        <c:noMultiLvlLbl val="0"/>
      </c:catAx>
      <c:valAx>
        <c:axId val="95817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26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 2021 '!$I$211:$I$214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FB-4B6C-B466-C0B30CFB3FFE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2021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 2021 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FB-4B6C-B466-C0B30CFB3F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5844608"/>
        <c:axId val="958464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'ABR 2021 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 2021 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DFB-4B6C-B466-C0B30CFB3FF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DFB-4B6C-B466-C0B30CFB3FF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2021 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DFB-4B6C-B466-C0B30CFB3FFE}"/>
                  </c:ext>
                </c:extLst>
              </c15:ser>
            </c15:filteredBarSeries>
          </c:ext>
        </c:extLst>
      </c:barChart>
      <c:catAx>
        <c:axId val="958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846400"/>
        <c:crosses val="autoZero"/>
        <c:auto val="1"/>
        <c:lblAlgn val="ctr"/>
        <c:lblOffset val="100"/>
        <c:noMultiLvlLbl val="0"/>
      </c:catAx>
      <c:valAx>
        <c:axId val="9584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584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'ABR 2021 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'ABR 2021 '!$G$238:$G$241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96-48D9-8627-3AB6DAC3A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202560"/>
        <c:axId val="972040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'ABR 2021 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 2021 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B96-48D9-8627-3AB6DAC3AEB9}"/>
                  </c:ext>
                </c:extLst>
              </c15:ser>
            </c15:filteredBarSeries>
          </c:ext>
        </c:extLst>
      </c:barChart>
      <c:catAx>
        <c:axId val="97202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204096"/>
        <c:crosses val="autoZero"/>
        <c:auto val="1"/>
        <c:lblAlgn val="ctr"/>
        <c:lblOffset val="100"/>
        <c:noMultiLvlLbl val="0"/>
      </c:catAx>
      <c:valAx>
        <c:axId val="9720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20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 2021'!$K$44:$K$59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</c:v>
                </c:pt>
                <c:pt idx="4">
                  <c:v>0</c:v>
                </c:pt>
                <c:pt idx="5">
                  <c:v>0.25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7302400"/>
        <c:axId val="973039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973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303936"/>
        <c:crosses val="autoZero"/>
        <c:auto val="1"/>
        <c:lblAlgn val="ctr"/>
        <c:lblOffset val="100"/>
        <c:noMultiLvlLbl val="0"/>
      </c:catAx>
      <c:valAx>
        <c:axId val="9730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7302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 2021'!$I$96:$I$100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 2021'!$J$96:$J$100</c:f>
              <c:numCache>
                <c:formatCode>0%</c:formatCode>
                <c:ptCount val="5"/>
                <c:pt idx="0">
                  <c:v>0.33333333333333331</c:v>
                </c:pt>
                <c:pt idx="1">
                  <c:v>0.66666666666666663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116928"/>
        <c:axId val="991184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9911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18464"/>
        <c:crosses val="autoZero"/>
        <c:auto val="1"/>
        <c:lblAlgn val="ctr"/>
        <c:lblOffset val="100"/>
        <c:noMultiLvlLbl val="0"/>
      </c:catAx>
      <c:valAx>
        <c:axId val="9911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1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'MAY 2021'!$I$155:$I$158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'MAY 2021'!$J$155:$J$158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99174272"/>
        <c:axId val="991758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991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75808"/>
        <c:crosses val="autoZero"/>
        <c:auto val="1"/>
        <c:lblAlgn val="ctr"/>
        <c:lblOffset val="100"/>
        <c:noMultiLvlLbl val="0"/>
      </c:catAx>
      <c:valAx>
        <c:axId val="9917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17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'MAY 2021'!$C$22:$F$22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16</c:v>
                </c:pt>
                <c:pt idx="3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'MAY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1234560"/>
        <c:axId val="101236096"/>
      </c:barChart>
      <c:catAx>
        <c:axId val="101234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236096"/>
        <c:crosses val="autoZero"/>
        <c:auto val="1"/>
        <c:lblAlgn val="ctr"/>
        <c:lblOffset val="100"/>
        <c:noMultiLvlLbl val="0"/>
      </c:catAx>
      <c:valAx>
        <c:axId val="10123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23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'MAY 2021'!$H$22:$L$22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1</c:v>
                </c:pt>
                <c:pt idx="3">
                  <c:v>0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'MAY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1324672"/>
        <c:axId val="101326208"/>
      </c:barChart>
      <c:catAx>
        <c:axId val="101324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326208"/>
        <c:crosses val="autoZero"/>
        <c:auto val="1"/>
        <c:lblAlgn val="ctr"/>
        <c:lblOffset val="100"/>
        <c:noMultiLvlLbl val="0"/>
      </c:catAx>
      <c:valAx>
        <c:axId val="10132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32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'MAY 2021'!$I$184:$I$187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'MAY 2021'!$J$184:$J$187</c:f>
              <c:numCache>
                <c:formatCode>0%</c:formatCode>
                <c:ptCount val="4"/>
                <c:pt idx="0">
                  <c:v>0.33333333333333331</c:v>
                </c:pt>
                <c:pt idx="1">
                  <c:v>0</c:v>
                </c:pt>
                <c:pt idx="2">
                  <c:v>0.66666666666666663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1373824"/>
        <c:axId val="1013753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10137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1375360"/>
        <c:crosses val="autoZero"/>
        <c:auto val="1"/>
        <c:lblAlgn val="ctr"/>
        <c:lblOffset val="100"/>
        <c:noMultiLvlLbl val="0"/>
      </c:catAx>
      <c:valAx>
        <c:axId val="1013753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37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 2021'!$I$211:$I$214</c:f>
              <c:numCache>
                <c:formatCode>General</c:formatCode>
                <c:ptCount val="4"/>
                <c:pt idx="0">
                  <c:v>4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 2021'!$J$211:$J$214</c:f>
              <c:numCache>
                <c:formatCode>0%</c:formatCode>
                <c:ptCount val="4"/>
                <c:pt idx="0">
                  <c:v>0.2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5916288"/>
        <c:axId val="1059178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10591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917824"/>
        <c:crosses val="autoZero"/>
        <c:auto val="1"/>
        <c:lblAlgn val="ctr"/>
        <c:lblOffset val="100"/>
        <c:noMultiLvlLbl val="0"/>
      </c:catAx>
      <c:valAx>
        <c:axId val="10591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91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 2021'!$I$96:$I$100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70-4A45-8ACF-1AE9400A8C8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 2021'!$J$96:$J$100</c:f>
              <c:numCache>
                <c:formatCode>0%</c:formatCode>
                <c:ptCount val="5"/>
                <c:pt idx="0">
                  <c:v>0.2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70-4A45-8ACF-1AE9400A8C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8668800"/>
        <c:axId val="1291439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970-4A45-8ACF-1AE9400A8C8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970-4A45-8ACF-1AE9400A8C8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970-4A45-8ACF-1AE9400A8C86}"/>
                  </c:ext>
                </c:extLst>
              </c15:ser>
            </c15:filteredBarSeries>
          </c:ext>
        </c:extLst>
      </c:barChart>
      <c:catAx>
        <c:axId val="12866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143936"/>
        <c:crosses val="autoZero"/>
        <c:auto val="1"/>
        <c:lblAlgn val="ctr"/>
        <c:lblOffset val="100"/>
        <c:noMultiLvlLbl val="0"/>
      </c:catAx>
      <c:valAx>
        <c:axId val="12914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866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'MAY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'MAY 2021'!$G$238:$G$241</c:f>
              <c:numCache>
                <c:formatCode>General</c:formatCode>
                <c:ptCount val="4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000384"/>
        <c:axId val="1060019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106000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001920"/>
        <c:crosses val="autoZero"/>
        <c:auto val="1"/>
        <c:lblAlgn val="ctr"/>
        <c:lblOffset val="100"/>
        <c:noMultiLvlLbl val="0"/>
      </c:catAx>
      <c:valAx>
        <c:axId val="10600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00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 2021'!$K$44:$K$59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0.42857142857142855</c:v>
                </c:pt>
                <c:pt idx="4">
                  <c:v>0</c:v>
                </c:pt>
                <c:pt idx="5">
                  <c:v>0.14285714285714285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0.42857142857142855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2414720"/>
        <c:axId val="1124162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1124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416256"/>
        <c:crosses val="autoZero"/>
        <c:auto val="1"/>
        <c:lblAlgn val="ctr"/>
        <c:lblOffset val="100"/>
        <c:noMultiLvlLbl val="0"/>
      </c:catAx>
      <c:valAx>
        <c:axId val="11241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41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'JUN 2021'!$I$96:$I$100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'JUN 2021'!$J$96:$J$100</c:f>
              <c:numCache>
                <c:formatCode>0%</c:formatCode>
                <c:ptCount val="5"/>
                <c:pt idx="0">
                  <c:v>0.5714285714285714</c:v>
                </c:pt>
                <c:pt idx="1">
                  <c:v>0.42857142857142855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2594944"/>
        <c:axId val="1125964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11259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596480"/>
        <c:crosses val="autoZero"/>
        <c:auto val="1"/>
        <c:lblAlgn val="ctr"/>
        <c:lblOffset val="100"/>
        <c:noMultiLvlLbl val="0"/>
      </c:catAx>
      <c:valAx>
        <c:axId val="11259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59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'JUN 2021'!$I$155:$I$158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'JUN 2021'!$J$155:$J$158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12652288"/>
        <c:axId val="1126538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11265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653824"/>
        <c:crosses val="autoZero"/>
        <c:auto val="1"/>
        <c:lblAlgn val="ctr"/>
        <c:lblOffset val="100"/>
        <c:noMultiLvlLbl val="0"/>
      </c:catAx>
      <c:valAx>
        <c:axId val="11265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265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'JUN 2021'!$C$22:$F$22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'JUN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3545216"/>
        <c:axId val="113546752"/>
      </c:barChart>
      <c:catAx>
        <c:axId val="11354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546752"/>
        <c:crosses val="autoZero"/>
        <c:auto val="1"/>
        <c:lblAlgn val="ctr"/>
        <c:lblOffset val="100"/>
        <c:noMultiLvlLbl val="0"/>
      </c:catAx>
      <c:valAx>
        <c:axId val="11354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54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'JUN 2021'!$H$22:$L$22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'JUN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3577984"/>
        <c:axId val="113579520"/>
      </c:barChart>
      <c:catAx>
        <c:axId val="11357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579520"/>
        <c:crosses val="autoZero"/>
        <c:auto val="1"/>
        <c:lblAlgn val="ctr"/>
        <c:lblOffset val="100"/>
        <c:noMultiLvlLbl val="0"/>
      </c:catAx>
      <c:valAx>
        <c:axId val="113579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57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'JUN 2021'!$I$184:$I$187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'JUN 2021'!$J$184:$J$187</c:f>
              <c:numCache>
                <c:formatCode>0%</c:formatCode>
                <c:ptCount val="4"/>
                <c:pt idx="0">
                  <c:v>0.2857142857142857</c:v>
                </c:pt>
                <c:pt idx="1">
                  <c:v>0</c:v>
                </c:pt>
                <c:pt idx="2">
                  <c:v>0.42857142857142855</c:v>
                </c:pt>
                <c:pt idx="3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3627136"/>
        <c:axId val="1136286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11362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628672"/>
        <c:crosses val="autoZero"/>
        <c:auto val="1"/>
        <c:lblAlgn val="ctr"/>
        <c:lblOffset val="100"/>
        <c:noMultiLvlLbl val="0"/>
      </c:catAx>
      <c:valAx>
        <c:axId val="113628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362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 2021'!$I$211:$I$214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 2021'!$J$211:$J$214</c:f>
              <c:numCache>
                <c:formatCode>0%</c:formatCode>
                <c:ptCount val="4"/>
                <c:pt idx="0">
                  <c:v>0.42857142857142855</c:v>
                </c:pt>
                <c:pt idx="1">
                  <c:v>0.5714285714285714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3676288"/>
        <c:axId val="1136778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11367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677824"/>
        <c:crosses val="autoZero"/>
        <c:auto val="1"/>
        <c:lblAlgn val="ctr"/>
        <c:lblOffset val="100"/>
        <c:noMultiLvlLbl val="0"/>
      </c:catAx>
      <c:valAx>
        <c:axId val="11367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67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'JUN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'JUN 2021'!$G$238:$G$241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3698688"/>
        <c:axId val="1137002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113698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700224"/>
        <c:crosses val="autoZero"/>
        <c:auto val="1"/>
        <c:lblAlgn val="ctr"/>
        <c:lblOffset val="100"/>
        <c:noMultiLvlLbl val="0"/>
      </c:catAx>
      <c:valAx>
        <c:axId val="11370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369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 2021'!$K$44:$K$59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4642304"/>
        <c:axId val="1146440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1146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644096"/>
        <c:crosses val="autoZero"/>
        <c:auto val="1"/>
        <c:lblAlgn val="ctr"/>
        <c:lblOffset val="100"/>
        <c:noMultiLvlLbl val="0"/>
      </c:catAx>
      <c:valAx>
        <c:axId val="1146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64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'ENE 2021'!$I$155:$I$158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7-4C09-A20E-F97EEF7BAAC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'ENE 2021'!$J$155:$J$158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7-4C09-A20E-F97EEF7BAA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9819776"/>
        <c:axId val="1298213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A47-4C09-A20E-F97EEF7BAAC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A47-4C09-A20E-F97EEF7BAAC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A47-4C09-A20E-F97EEF7BAAC0}"/>
                  </c:ext>
                </c:extLst>
              </c15:ser>
            </c15:filteredBarSeries>
          </c:ext>
        </c:extLst>
      </c:barChart>
      <c:catAx>
        <c:axId val="12981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821312"/>
        <c:crosses val="autoZero"/>
        <c:auto val="1"/>
        <c:lblAlgn val="ctr"/>
        <c:lblOffset val="100"/>
        <c:noMultiLvlLbl val="0"/>
      </c:catAx>
      <c:valAx>
        <c:axId val="12982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981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'JUL 2021'!$I$96:$I$100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'JUL 2021'!$J$96:$J$100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4683904"/>
        <c:axId val="1146854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1146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685440"/>
        <c:crosses val="autoZero"/>
        <c:auto val="1"/>
        <c:lblAlgn val="ctr"/>
        <c:lblOffset val="100"/>
        <c:noMultiLvlLbl val="0"/>
      </c:catAx>
      <c:valAx>
        <c:axId val="1146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6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'JUL 2021'!$I$155:$I$158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'JUL 2021'!$J$155:$J$158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14741248"/>
        <c:axId val="1147427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11474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742784"/>
        <c:crosses val="autoZero"/>
        <c:auto val="1"/>
        <c:lblAlgn val="ctr"/>
        <c:lblOffset val="100"/>
        <c:noMultiLvlLbl val="0"/>
      </c:catAx>
      <c:valAx>
        <c:axId val="11474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474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'JUL 2021'!$C$22:$F$22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'JUL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5834880"/>
        <c:axId val="115836416"/>
      </c:barChart>
      <c:catAx>
        <c:axId val="115834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836416"/>
        <c:crosses val="autoZero"/>
        <c:auto val="1"/>
        <c:lblAlgn val="ctr"/>
        <c:lblOffset val="100"/>
        <c:noMultiLvlLbl val="0"/>
      </c:catAx>
      <c:valAx>
        <c:axId val="11583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83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'JUL 2021'!$H$22:$L$22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'JUL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6330496"/>
        <c:axId val="116332032"/>
      </c:barChart>
      <c:catAx>
        <c:axId val="11633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332032"/>
        <c:crosses val="autoZero"/>
        <c:auto val="1"/>
        <c:lblAlgn val="ctr"/>
        <c:lblOffset val="100"/>
        <c:noMultiLvlLbl val="0"/>
      </c:catAx>
      <c:valAx>
        <c:axId val="11633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33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'JUL 2021'!$I$184:$I$187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'JUL 2021'!$J$184:$J$187</c:f>
              <c:numCache>
                <c:formatCode>0%</c:formatCode>
                <c:ptCount val="4"/>
                <c:pt idx="0">
                  <c:v>0.375</c:v>
                </c:pt>
                <c:pt idx="1">
                  <c:v>0</c:v>
                </c:pt>
                <c:pt idx="2">
                  <c:v>0.375</c:v>
                </c:pt>
                <c:pt idx="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6387840"/>
        <c:axId val="1163893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11638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389376"/>
        <c:crosses val="autoZero"/>
        <c:auto val="1"/>
        <c:lblAlgn val="ctr"/>
        <c:lblOffset val="100"/>
        <c:noMultiLvlLbl val="0"/>
      </c:catAx>
      <c:valAx>
        <c:axId val="116389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6387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 2021'!$I$211:$I$214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 2021'!$J$211:$J$214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7518336"/>
        <c:axId val="1175198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11751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519872"/>
        <c:crosses val="autoZero"/>
        <c:auto val="1"/>
        <c:lblAlgn val="ctr"/>
        <c:lblOffset val="100"/>
        <c:noMultiLvlLbl val="0"/>
      </c:catAx>
      <c:valAx>
        <c:axId val="11751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51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'JUL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'JUL 2021'!$G$238:$G$241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7528448"/>
        <c:axId val="1175299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117528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529984"/>
        <c:crosses val="autoZero"/>
        <c:auto val="1"/>
        <c:lblAlgn val="ctr"/>
        <c:lblOffset val="100"/>
        <c:noMultiLvlLbl val="0"/>
      </c:catAx>
      <c:valAx>
        <c:axId val="11752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52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'AGTO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'AGTO 2021'!$K$44:$K$59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0.76923076923076927</c:v>
                </c:pt>
                <c:pt idx="4">
                  <c:v>0</c:v>
                </c:pt>
                <c:pt idx="5">
                  <c:v>7.6923076923076927E-2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0.15384615384615385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7639424"/>
        <c:axId val="1176576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11763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657600"/>
        <c:crosses val="autoZero"/>
        <c:auto val="1"/>
        <c:lblAlgn val="ctr"/>
        <c:lblOffset val="100"/>
        <c:noMultiLvlLbl val="0"/>
      </c:catAx>
      <c:valAx>
        <c:axId val="1176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63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'AGTO 2021'!$I$96:$I$100</c:f>
              <c:numCache>
                <c:formatCode>General</c:formatCode>
                <c:ptCount val="5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'AGTO 2021'!$J$96:$J$100</c:f>
              <c:numCache>
                <c:formatCode>0%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7721344"/>
        <c:axId val="11772723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11772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727232"/>
        <c:crosses val="autoZero"/>
        <c:auto val="1"/>
        <c:lblAlgn val="ctr"/>
        <c:lblOffset val="100"/>
        <c:noMultiLvlLbl val="0"/>
      </c:catAx>
      <c:valAx>
        <c:axId val="11772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72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'AGTO 2021'!$I$155:$I$158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'AGTO 2021'!$J$155:$J$158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17783168"/>
        <c:axId val="11780134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1177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801344"/>
        <c:crosses val="autoZero"/>
        <c:auto val="1"/>
        <c:lblAlgn val="ctr"/>
        <c:lblOffset val="100"/>
        <c:noMultiLvlLbl val="0"/>
      </c:catAx>
      <c:valAx>
        <c:axId val="11780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78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'ENE 2021'!$I$184:$I$187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1-4FCC-83FF-549CEB9EBF3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'ENE 2021'!$J$184:$J$187</c:f>
              <c:numCache>
                <c:formatCode>0%</c:formatCode>
                <c:ptCount val="4"/>
                <c:pt idx="0">
                  <c:v>0.4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1-4FCC-83FF-549CEB9EBF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039872"/>
        <c:axId val="550410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901-4FCC-83FF-549CEB9EBF3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901-4FCC-83FF-549CEB9EBF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901-4FCC-83FF-549CEB9EBF30}"/>
                  </c:ext>
                </c:extLst>
              </c15:ser>
            </c15:filteredBarSeries>
          </c:ext>
        </c:extLst>
      </c:barChart>
      <c:catAx>
        <c:axId val="5503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041024"/>
        <c:crosses val="autoZero"/>
        <c:auto val="1"/>
        <c:lblAlgn val="ctr"/>
        <c:lblOffset val="100"/>
        <c:noMultiLvlLbl val="0"/>
      </c:catAx>
      <c:valAx>
        <c:axId val="550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03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'AGTO 2021'!$C$22:$F$22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'AGTO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7832704"/>
        <c:axId val="117854976"/>
      </c:barChart>
      <c:catAx>
        <c:axId val="11783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854976"/>
        <c:crosses val="autoZero"/>
        <c:auto val="1"/>
        <c:lblAlgn val="ctr"/>
        <c:lblOffset val="100"/>
        <c:noMultiLvlLbl val="0"/>
      </c:catAx>
      <c:valAx>
        <c:axId val="11785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83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'AGTO 2021'!$H$22:$L$22</c:f>
              <c:numCache>
                <c:formatCode>General</c:formatCode>
                <c:ptCount val="5"/>
                <c:pt idx="0">
                  <c:v>9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'AGTO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7943296"/>
        <c:axId val="117953280"/>
      </c:barChart>
      <c:catAx>
        <c:axId val="11794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953280"/>
        <c:crosses val="autoZero"/>
        <c:auto val="1"/>
        <c:lblAlgn val="ctr"/>
        <c:lblOffset val="100"/>
        <c:noMultiLvlLbl val="0"/>
      </c:catAx>
      <c:valAx>
        <c:axId val="117953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94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'AGTO 2021'!$I$184:$I$187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'AGTO 2021'!$J$184:$J$187</c:f>
              <c:numCache>
                <c:formatCode>0%</c:formatCode>
                <c:ptCount val="4"/>
                <c:pt idx="0">
                  <c:v>0.92307692307692313</c:v>
                </c:pt>
                <c:pt idx="1">
                  <c:v>0</c:v>
                </c:pt>
                <c:pt idx="2">
                  <c:v>7.6923076923076927E-2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8000640"/>
        <c:axId val="1180229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11800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022912"/>
        <c:crosses val="autoZero"/>
        <c:auto val="1"/>
        <c:lblAlgn val="ctr"/>
        <c:lblOffset val="100"/>
        <c:noMultiLvlLbl val="0"/>
      </c:catAx>
      <c:valAx>
        <c:axId val="118022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800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'AGTO 2021'!$I$211:$I$214</c:f>
              <c:numCache>
                <c:formatCode>General</c:formatCode>
                <c:ptCount val="4"/>
                <c:pt idx="0">
                  <c:v>0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'AGTO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'AGTO 2021'!$J$211:$J$214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8197248"/>
        <c:axId val="1182318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11819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231808"/>
        <c:crosses val="autoZero"/>
        <c:auto val="1"/>
        <c:lblAlgn val="ctr"/>
        <c:lblOffset val="100"/>
        <c:noMultiLvlLbl val="0"/>
      </c:catAx>
      <c:valAx>
        <c:axId val="11823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19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'AGTO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'AGTO 2021'!$G$238:$G$241</c:f>
              <c:numCache>
                <c:formatCode>General</c:formatCode>
                <c:ptCount val="4"/>
                <c:pt idx="0">
                  <c:v>1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8273536"/>
        <c:axId val="1182750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118273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275072"/>
        <c:crosses val="autoZero"/>
        <c:auto val="1"/>
        <c:lblAlgn val="ctr"/>
        <c:lblOffset val="100"/>
        <c:noMultiLvlLbl val="0"/>
      </c:catAx>
      <c:valAx>
        <c:axId val="11827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27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'SEP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'SEP 2021'!$K$44:$K$59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0.3125</c:v>
                </c:pt>
                <c:pt idx="4">
                  <c:v>0</c:v>
                </c:pt>
                <c:pt idx="5">
                  <c:v>0.1875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8446336"/>
        <c:axId val="1184604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11844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460416"/>
        <c:crosses val="autoZero"/>
        <c:auto val="1"/>
        <c:lblAlgn val="ctr"/>
        <c:lblOffset val="100"/>
        <c:noMultiLvlLbl val="0"/>
      </c:catAx>
      <c:valAx>
        <c:axId val="11846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44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'SEP 2021'!$I$96:$I$100</c:f>
              <c:numCache>
                <c:formatCode>General</c:formatCode>
                <c:ptCount val="5"/>
                <c:pt idx="0">
                  <c:v>14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'SEP 2021'!$J$96:$J$100</c:f>
              <c:numCache>
                <c:formatCode>0%</c:formatCode>
                <c:ptCount val="5"/>
                <c:pt idx="0">
                  <c:v>0.875</c:v>
                </c:pt>
                <c:pt idx="1">
                  <c:v>0.125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8533504"/>
        <c:axId val="1185393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11853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539392"/>
        <c:crosses val="autoZero"/>
        <c:auto val="1"/>
        <c:lblAlgn val="ctr"/>
        <c:lblOffset val="100"/>
        <c:noMultiLvlLbl val="0"/>
      </c:catAx>
      <c:valAx>
        <c:axId val="11853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53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'SEP 2021'!$I$155:$I$158</c:f>
              <c:numCache>
                <c:formatCode>General</c:formatCode>
                <c:ptCount val="4"/>
                <c:pt idx="0">
                  <c:v>15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'SEP 2021'!$J$155:$J$158</c:f>
              <c:numCache>
                <c:formatCode>0%</c:formatCode>
                <c:ptCount val="4"/>
                <c:pt idx="0">
                  <c:v>0.9375</c:v>
                </c:pt>
                <c:pt idx="1">
                  <c:v>6.25E-2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18590848"/>
        <c:axId val="1186049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11859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604928"/>
        <c:crosses val="autoZero"/>
        <c:auto val="1"/>
        <c:lblAlgn val="ctr"/>
        <c:lblOffset val="100"/>
        <c:noMultiLvlLbl val="0"/>
      </c:catAx>
      <c:valAx>
        <c:axId val="11860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59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'SEP 2021'!$C$22:$F$22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2021'!$C$21:$F$21</c:f>
              <c:strCache>
                <c:ptCount val="4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'SEP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8726016"/>
        <c:axId val="118731904"/>
      </c:barChart>
      <c:catAx>
        <c:axId val="118726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731904"/>
        <c:crosses val="autoZero"/>
        <c:auto val="1"/>
        <c:lblAlgn val="ctr"/>
        <c:lblOffset val="100"/>
        <c:noMultiLvlLbl val="0"/>
      </c:catAx>
      <c:valAx>
        <c:axId val="11873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72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'SEP 2021'!$H$22:$L$22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'SEP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8807936"/>
        <c:axId val="118887552"/>
      </c:barChart>
      <c:catAx>
        <c:axId val="118807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887552"/>
        <c:crosses val="autoZero"/>
        <c:auto val="1"/>
        <c:lblAlgn val="ctr"/>
        <c:lblOffset val="100"/>
        <c:noMultiLvlLbl val="0"/>
      </c:catAx>
      <c:valAx>
        <c:axId val="11888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80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 2021'!$I$211:$I$214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F-4938-829D-BD2B105E28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 2021'!$J$211:$J$214</c:f>
              <c:numCache>
                <c:formatCode>0%</c:formatCode>
                <c:ptCount val="4"/>
                <c:pt idx="0">
                  <c:v>0.6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F-4938-829D-BD2B105E28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461376"/>
        <c:axId val="554629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EDF-4938-829D-BD2B105E28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EDF-4938-829D-BD2B105E28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EDF-4938-829D-BD2B105E2899}"/>
                  </c:ext>
                </c:extLst>
              </c15:ser>
            </c15:filteredBarSeries>
          </c:ext>
        </c:extLst>
      </c:barChart>
      <c:catAx>
        <c:axId val="554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462912"/>
        <c:crosses val="autoZero"/>
        <c:auto val="1"/>
        <c:lblAlgn val="ctr"/>
        <c:lblOffset val="100"/>
        <c:noMultiLvlLbl val="0"/>
      </c:catAx>
      <c:valAx>
        <c:axId val="5546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46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'SEP 2021'!$I$184:$I$187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'SEP 2021'!$J$184:$J$187</c:f>
              <c:numCache>
                <c:formatCode>0%</c:formatCode>
                <c:ptCount val="4"/>
                <c:pt idx="0">
                  <c:v>0.8125</c:v>
                </c:pt>
                <c:pt idx="1">
                  <c:v>0</c:v>
                </c:pt>
                <c:pt idx="2">
                  <c:v>6.25E-2</c:v>
                </c:pt>
                <c:pt idx="3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19020928"/>
        <c:axId val="1190472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119020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047296"/>
        <c:crosses val="autoZero"/>
        <c:auto val="1"/>
        <c:lblAlgn val="ctr"/>
        <c:lblOffset val="100"/>
        <c:noMultiLvlLbl val="0"/>
      </c:catAx>
      <c:valAx>
        <c:axId val="119047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902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'SEP 2021'!$I$211:$I$214</c:f>
              <c:numCache>
                <c:formatCode>General</c:formatCode>
                <c:ptCount val="4"/>
                <c:pt idx="0">
                  <c:v>2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'SEP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'SEP 2021'!$J$211:$J$214</c:f>
              <c:numCache>
                <c:formatCode>0%</c:formatCode>
                <c:ptCount val="4"/>
                <c:pt idx="0">
                  <c:v>0.125</c:v>
                </c:pt>
                <c:pt idx="1">
                  <c:v>0.875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9078272"/>
        <c:axId val="1191251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1190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125120"/>
        <c:crosses val="autoZero"/>
        <c:auto val="1"/>
        <c:lblAlgn val="ctr"/>
        <c:lblOffset val="100"/>
        <c:noMultiLvlLbl val="0"/>
      </c:catAx>
      <c:valAx>
        <c:axId val="11912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07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'SEP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'SEP 2021'!$G$238:$G$241</c:f>
              <c:numCache>
                <c:formatCode>General</c:formatCode>
                <c:ptCount val="4"/>
                <c:pt idx="0">
                  <c:v>1</c:v>
                </c:pt>
                <c:pt idx="1">
                  <c:v>13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0342016"/>
        <c:axId val="1203435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120342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343552"/>
        <c:crosses val="autoZero"/>
        <c:auto val="1"/>
        <c:lblAlgn val="ctr"/>
        <c:lblOffset val="100"/>
        <c:noMultiLvlLbl val="0"/>
      </c:catAx>
      <c:valAx>
        <c:axId val="120343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34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'OCT 2021'!$J$44:$J$59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00-4DD9-BE15-415783157540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'OCT 2021'!$K$44:$K$59</c:f>
              <c:numCache>
                <c:formatCode>0%</c:formatCode>
                <c:ptCount val="16"/>
                <c:pt idx="0">
                  <c:v>5.2631578947368418E-2</c:v>
                </c:pt>
                <c:pt idx="1">
                  <c:v>0</c:v>
                </c:pt>
                <c:pt idx="2">
                  <c:v>0</c:v>
                </c:pt>
                <c:pt idx="3">
                  <c:v>0.31578947368421051</c:v>
                </c:pt>
                <c:pt idx="4">
                  <c:v>0</c:v>
                </c:pt>
                <c:pt idx="5">
                  <c:v>0.42105263157894735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0.21052631578947367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C00-4DD9-BE15-4157831575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0477184"/>
        <c:axId val="1204787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C00-4DD9-BE15-41578315754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00-4DD9-BE15-41578315754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C00-4DD9-BE15-415783157540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C00-4DD9-BE15-415783157540}"/>
                  </c:ext>
                </c:extLst>
              </c15:ser>
            </c15:filteredBarSeries>
          </c:ext>
        </c:extLst>
      </c:barChart>
      <c:catAx>
        <c:axId val="12047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478720"/>
        <c:crosses val="autoZero"/>
        <c:auto val="1"/>
        <c:lblAlgn val="ctr"/>
        <c:lblOffset val="100"/>
        <c:noMultiLvlLbl val="0"/>
      </c:catAx>
      <c:valAx>
        <c:axId val="1204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47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'OCT 2021'!$I$96:$I$100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772-9EAC-5EF955B8C03A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'OCT 2021'!$J$96:$J$100</c:f>
              <c:numCache>
                <c:formatCode>0%</c:formatCode>
                <c:ptCount val="5"/>
                <c:pt idx="0">
                  <c:v>0.55555555555555558</c:v>
                </c:pt>
                <c:pt idx="1">
                  <c:v>0.44444444444444442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94-4772-9EAC-5EF955B8C0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0571392"/>
        <c:axId val="1205729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F94-4772-9EAC-5EF955B8C0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94-4772-9EAC-5EF955B8C0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INFOMEX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94-4772-9EAC-5EF955B8C03A}"/>
                  </c:ext>
                </c:extLst>
              </c15:ser>
            </c15:filteredBarSeries>
          </c:ext>
        </c:extLst>
      </c:barChart>
      <c:catAx>
        <c:axId val="12057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572928"/>
        <c:crosses val="autoZero"/>
        <c:auto val="1"/>
        <c:lblAlgn val="ctr"/>
        <c:lblOffset val="100"/>
        <c:noMultiLvlLbl val="0"/>
      </c:catAx>
      <c:valAx>
        <c:axId val="1205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57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'OCT 2021'!$I$155:$I$158</c:f>
              <c:numCache>
                <c:formatCode>General</c:formatCode>
                <c:ptCount val="4"/>
                <c:pt idx="0">
                  <c:v>16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F-45EE-B61A-DD64A420AF3A}"/>
            </c:ext>
          </c:extLst>
        </c:ser>
        <c:ser>
          <c:idx val="4"/>
          <c:order val="1"/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'OCT 2021'!$J$155:$J$158</c:f>
              <c:numCache>
                <c:formatCode>0%</c:formatCode>
                <c:ptCount val="4"/>
                <c:pt idx="0">
                  <c:v>0.88888888888888884</c:v>
                </c:pt>
                <c:pt idx="1">
                  <c:v>0.1111111111111111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F-45EE-B61A-DD64A420AF3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120645120"/>
        <c:axId val="1206466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EEF-45EE-B61A-DD64A420AF3A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EEF-45EE-B61A-DD64A420AF3A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EEF-45EE-B61A-DD64A420AF3A}"/>
                  </c:ext>
                </c:extLst>
              </c15:ser>
            </c15:filteredBarSeries>
          </c:ext>
        </c:extLst>
      </c:barChart>
      <c:catAx>
        <c:axId val="12064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646656"/>
        <c:crosses val="autoZero"/>
        <c:auto val="1"/>
        <c:lblAlgn val="ctr"/>
        <c:lblOffset val="100"/>
        <c:noMultiLvlLbl val="0"/>
      </c:catAx>
      <c:valAx>
        <c:axId val="12064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64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POR TIPO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'OCT 2021'!$C$22:$F$22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10</c:v>
                </c:pt>
                <c:pt idx="3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F3-43D9-A507-DB92CCC1C82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'OCT 2021'!$C$23:$F$23</c:f>
              <c:numCache>
                <c:formatCode>General</c:formatCode>
                <c:ptCount val="4"/>
                <c:pt idx="0" formatCode="0%">
                  <c:v>0.2</c:v>
                </c:pt>
                <c:pt idx="1">
                  <c:v>0</c:v>
                </c:pt>
                <c:pt idx="2" formatCode="0%">
                  <c:v>0.8</c:v>
                </c:pt>
                <c:pt idx="3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F3-43D9-A507-DB92CCC1C8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7079936"/>
        <c:axId val="127081472"/>
      </c:barChart>
      <c:catAx>
        <c:axId val="127079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081472"/>
        <c:crosses val="autoZero"/>
        <c:auto val="1"/>
        <c:lblAlgn val="ctr"/>
        <c:lblOffset val="100"/>
        <c:noMultiLvlLbl val="0"/>
      </c:catAx>
      <c:valAx>
        <c:axId val="12708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07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 POR GÉNERO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'OCT 2021'!$H$22:$L$22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9</c:v>
                </c:pt>
                <c:pt idx="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8-4CCC-B994-F0459C38BB0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'OCT 2021'!$H$23:$L$23</c:f>
              <c:numCache>
                <c:formatCode>0%</c:formatCode>
                <c:ptCount val="5"/>
                <c:pt idx="0">
                  <c:v>0.5</c:v>
                </c:pt>
                <c:pt idx="1">
                  <c:v>0.45</c:v>
                </c:pt>
                <c:pt idx="2">
                  <c:v>0.05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8-4CCC-B994-F0459C38BB0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27182336"/>
        <c:axId val="127183872"/>
      </c:barChart>
      <c:catAx>
        <c:axId val="127182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183872"/>
        <c:crosses val="autoZero"/>
        <c:auto val="1"/>
        <c:lblAlgn val="ctr"/>
        <c:lblOffset val="100"/>
        <c:noMultiLvlLbl val="0"/>
      </c:catAx>
      <c:valAx>
        <c:axId val="127183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18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'OCT 2021'!$I$184:$I$187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4-41B8-B25C-6BE6CA9C7B8F}"/>
            </c:ext>
          </c:extLst>
        </c:ser>
        <c:ser>
          <c:idx val="4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'OCT 2021'!$J$184:$J$187</c:f>
              <c:numCache>
                <c:formatCode>0%</c:formatCode>
                <c:ptCount val="4"/>
                <c:pt idx="0">
                  <c:v>0.5</c:v>
                </c:pt>
                <c:pt idx="1">
                  <c:v>0.1111111111111111</c:v>
                </c:pt>
                <c:pt idx="2">
                  <c:v>0.27777777777777779</c:v>
                </c:pt>
                <c:pt idx="3">
                  <c:v>0.1111111111111111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4-41B8-B25C-6BE6CA9C7B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7292928"/>
        <c:axId val="1272944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784-41B8-B25C-6BE6CA9C7B8F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784-41B8-B25C-6BE6CA9C7B8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784-41B8-B25C-6BE6CA9C7B8F}"/>
                  </c:ext>
                </c:extLst>
              </c15:ser>
            </c15:filteredBarSeries>
          </c:ext>
        </c:extLst>
      </c:barChart>
      <c:catAx>
        <c:axId val="12729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294464"/>
        <c:crosses val="autoZero"/>
        <c:auto val="1"/>
        <c:lblAlgn val="ctr"/>
        <c:lblOffset val="100"/>
        <c:noMultiLvlLbl val="0"/>
      </c:catAx>
      <c:valAx>
        <c:axId val="127294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729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'OCT 2021'!$I$211:$I$214</c:f>
              <c:numCache>
                <c:formatCode>General</c:formatCode>
                <c:ptCount val="4"/>
                <c:pt idx="0">
                  <c:v>8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1-4624-971E-03EE303F87D8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'OCT 2021'!$E$211:$E$214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'OCT 2021'!$J$211:$J$214</c:f>
              <c:numCache>
                <c:formatCode>0%</c:formatCode>
                <c:ptCount val="4"/>
                <c:pt idx="0">
                  <c:v>0.44444444444444442</c:v>
                </c:pt>
                <c:pt idx="1">
                  <c:v>0.55555555555555558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61-4624-971E-03EE303F87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7387136"/>
        <c:axId val="1273886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161-4624-971E-03EE303F87D8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161-4624-971E-03EE303F87D8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2021'!$E$211:$E$214</c15:sqref>
                        </c15:formulaRef>
                      </c:ext>
                    </c:extLst>
                    <c:strCache>
                      <c:ptCount val="4"/>
                      <c:pt idx="0">
                        <c:v>INFOMEX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2021'!$H$211:$H$214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161-4624-971E-03EE303F87D8}"/>
                  </c:ext>
                </c:extLst>
              </c15:ser>
            </c15:filteredBarSeries>
          </c:ext>
        </c:extLst>
      </c:barChart>
      <c:catAx>
        <c:axId val="1273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388672"/>
        <c:crosses val="autoZero"/>
        <c:auto val="1"/>
        <c:lblAlgn val="ctr"/>
        <c:lblOffset val="100"/>
        <c:noMultiLvlLbl val="0"/>
      </c:catAx>
      <c:valAx>
        <c:axId val="12738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3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'ENE 2021'!$G$238:$G$241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7-4F9A-9511-B1A1CA956CC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5478912"/>
        <c:axId val="554859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217-4F9A-9511-B1A1CA956CCF}"/>
                  </c:ext>
                </c:extLst>
              </c15:ser>
            </c15:filteredBarSeries>
          </c:ext>
        </c:extLst>
      </c:barChart>
      <c:catAx>
        <c:axId val="5547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485952"/>
        <c:crosses val="autoZero"/>
        <c:auto val="1"/>
        <c:lblAlgn val="ctr"/>
        <c:lblOffset val="100"/>
        <c:noMultiLvlLbl val="0"/>
      </c:catAx>
      <c:valAx>
        <c:axId val="5548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47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CONTESTADAS POR DEPENDENCIAS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'OCT 2021'!$E$238:$E$241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'OCT 2021'!$G$238:$G$241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88-485C-AB86-7A5C84C1E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7503744"/>
        <c:axId val="1275301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 2021'!$E$238:$E$241</c15:sqref>
                        </c15:formulaRef>
                      </c:ext>
                    </c:extLst>
                    <c:strCache>
                      <c:ptCount val="4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2021'!$F$238:$F$241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588-485C-AB86-7A5C84C1EC43}"/>
                  </c:ext>
                </c:extLst>
              </c15:ser>
            </c15:filteredBarSeries>
          </c:ext>
        </c:extLst>
      </c:barChart>
      <c:catAx>
        <c:axId val="127503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530112"/>
        <c:crosses val="autoZero"/>
        <c:auto val="1"/>
        <c:lblAlgn val="ctr"/>
        <c:lblOffset val="100"/>
        <c:noMultiLvlLbl val="0"/>
      </c:catAx>
      <c:valAx>
        <c:axId val="127530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750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spPr>
            <a:gradFill rotWithShape="1">
              <a:gsLst>
                <a:gs pos="0">
                  <a:schemeClr val="accent4">
                    <a:shade val="7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7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7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7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 2021'!$J$44:$J$59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84-439F-B5E5-650B99D52301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4">
                    <a:shade val="5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shade val="5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shade val="5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5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2021'!$E$44:$E$59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 2021'!$K$44:$K$59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0.375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0.125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684-439F-B5E5-650B99D523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1797888"/>
        <c:axId val="617994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4">
                          <a:tint val="5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5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5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5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2021'!$F$44:$F$59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684-439F-B5E5-650B99D52301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4">
                          <a:tint val="7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7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7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7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684-439F-B5E5-650B99D52301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4">
                          <a:tint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tint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tint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tint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684-439F-B5E5-650B99D52301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shade val="90000"/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shade val="90000"/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shade val="90000"/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0000"/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'FEB 2021'!$I$44:$I$59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684-439F-B5E5-650B99D52301}"/>
                  </c:ext>
                </c:extLst>
              </c15:ser>
            </c15:filteredBarSeries>
          </c:ext>
        </c:extLst>
      </c:barChart>
      <c:catAx>
        <c:axId val="6179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799424"/>
        <c:crosses val="autoZero"/>
        <c:auto val="1"/>
        <c:lblAlgn val="ctr"/>
        <c:lblOffset val="100"/>
        <c:noMultiLvlLbl val="0"/>
      </c:catAx>
      <c:valAx>
        <c:axId val="6179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79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image" Target="../media/image2.png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10" Type="http://schemas.openxmlformats.org/officeDocument/2006/relationships/image" Target="../media/image3.png"/><Relationship Id="rId4" Type="http://schemas.openxmlformats.org/officeDocument/2006/relationships/chart" Target="../charts/chart76.xml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10" Type="http://schemas.openxmlformats.org/officeDocument/2006/relationships/image" Target="../media/image2.png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10" Type="http://schemas.openxmlformats.org/officeDocument/2006/relationships/image" Target="../media/image2.png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image" Target="../media/image2.png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10" Type="http://schemas.openxmlformats.org/officeDocument/2006/relationships/image" Target="../media/image2.png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7.xml"/><Relationship Id="rId3" Type="http://schemas.openxmlformats.org/officeDocument/2006/relationships/chart" Target="../charts/chart42.xml"/><Relationship Id="rId7" Type="http://schemas.openxmlformats.org/officeDocument/2006/relationships/chart" Target="../charts/chart46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10" Type="http://schemas.openxmlformats.org/officeDocument/2006/relationships/image" Target="../media/image2.png"/><Relationship Id="rId4" Type="http://schemas.openxmlformats.org/officeDocument/2006/relationships/chart" Target="../charts/chart43.xml"/><Relationship Id="rId9" Type="http://schemas.openxmlformats.org/officeDocument/2006/relationships/chart" Target="../charts/chart4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5.xml"/><Relationship Id="rId3" Type="http://schemas.openxmlformats.org/officeDocument/2006/relationships/chart" Target="../charts/chart50.xml"/><Relationship Id="rId7" Type="http://schemas.openxmlformats.org/officeDocument/2006/relationships/chart" Target="../charts/chart54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10" Type="http://schemas.openxmlformats.org/officeDocument/2006/relationships/image" Target="../media/image2.png"/><Relationship Id="rId4" Type="http://schemas.openxmlformats.org/officeDocument/2006/relationships/chart" Target="../charts/chart51.xml"/><Relationship Id="rId9" Type="http://schemas.openxmlformats.org/officeDocument/2006/relationships/chart" Target="../charts/chart5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3.xml"/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10" Type="http://schemas.openxmlformats.org/officeDocument/2006/relationships/image" Target="../media/image2.png"/><Relationship Id="rId4" Type="http://schemas.openxmlformats.org/officeDocument/2006/relationships/chart" Target="../charts/chart59.xml"/><Relationship Id="rId9" Type="http://schemas.openxmlformats.org/officeDocument/2006/relationships/chart" Target="../charts/chart64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image" Target="../media/image2.png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459200</xdr:colOff>
      <xdr:row>2</xdr:row>
      <xdr:rowOff>57150</xdr:rowOff>
    </xdr:from>
    <xdr:to>
      <xdr:col>3</xdr:col>
      <xdr:colOff>778885</xdr:colOff>
      <xdr:row>8</xdr:row>
      <xdr:rowOff>91787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97206D31-C8FF-4CCD-98FD-4E336D63D51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3200" y="4381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6C633B16-39E3-4D10-B66F-F4BCD283BF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B1196B41-252F-40A4-9525-7DF67D342F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2F29B910-0E73-4A6C-9F19-04FFFC94F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2431DC43-C83D-4442-AD1F-9DC386C2E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58A5A3F2-4317-4F8B-944B-92A56B3F6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747A15C5-6059-4252-B1D8-8A01C7220B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64D46D61-4B81-4774-83E2-247FEFF61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757236</xdr:colOff>
      <xdr:row>247</xdr:row>
      <xdr:rowOff>4762</xdr:rowOff>
    </xdr:from>
    <xdr:to>
      <xdr:col>10</xdr:col>
      <xdr:colOff>628649</xdr:colOff>
      <xdr:row>262</xdr:row>
      <xdr:rowOff>161925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90F979BF-2E0D-4390-A772-961E4A382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20" name="image2.png">
          <a:extLst>
            <a:ext uri="{FF2B5EF4-FFF2-40B4-BE49-F238E27FC236}">
              <a16:creationId xmlns:a16="http://schemas.microsoft.com/office/drawing/2014/main" xmlns="" id="{92B0DB70-8D75-45BF-8681-2832A8656206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284798</xdr:colOff>
      <xdr:row>7</xdr:row>
      <xdr:rowOff>161925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172075" y="771525"/>
          <a:ext cx="5637848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0</xdr:colOff>
      <xdr:row>2</xdr:row>
      <xdr:rowOff>142876</xdr:rowOff>
    </xdr:from>
    <xdr:ext cx="1211474" cy="1314450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23876"/>
          <a:ext cx="1211474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687800</xdr:colOff>
      <xdr:row>2</xdr:row>
      <xdr:rowOff>76200</xdr:rowOff>
    </xdr:from>
    <xdr:to>
      <xdr:col>3</xdr:col>
      <xdr:colOff>1007485</xdr:colOff>
      <xdr:row>8</xdr:row>
      <xdr:rowOff>110837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493977CB-55B1-4794-A2F3-04E3612CA40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1800" y="45720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3A60852B-FAED-4DA4-90E8-0AEBCC1EA1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660DD75E-AFF8-4753-A116-66FFF34437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1F0E624E-EFE0-40F9-B181-82EFDCFD2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262217D5-1269-47AA-AAFD-1B25BCC30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4F60745E-662E-4174-B0A7-0FADC54F1D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874E5303-C4B2-4818-BF93-98E9A80F89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BFC6C5F6-9597-4E77-965F-E25EC27193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EE6B30C8-D381-46D2-8404-F49051ED93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219075</xdr:colOff>
      <xdr:row>3</xdr:row>
      <xdr:rowOff>76200</xdr:rowOff>
    </xdr:from>
    <xdr:to>
      <xdr:col>13</xdr:col>
      <xdr:colOff>441960</xdr:colOff>
      <xdr:row>7</xdr:row>
      <xdr:rowOff>38100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xmlns="" id="{CA4BDE30-35DF-4BC3-8AAA-7A2F51A995B4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972175" y="647700"/>
          <a:ext cx="5633085" cy="7239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868775</xdr:colOff>
      <xdr:row>2</xdr:row>
      <xdr:rowOff>0</xdr:rowOff>
    </xdr:from>
    <xdr:to>
      <xdr:col>4</xdr:col>
      <xdr:colOff>778885</xdr:colOff>
      <xdr:row>8</xdr:row>
      <xdr:rowOff>34637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8568BAB2-6712-4A0F-AD35-351E8BAA33A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2900" y="38100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B1B91E9-E093-4BF1-8D4F-1F8F31769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FE43EB93-4D43-4F4E-B641-BDF8C2525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2E17F640-C5BD-4342-8DA4-85F8C6AA2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1320A068-F04F-4EF9-A654-1D2055834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D0F49045-5BAC-428D-BD6D-AE66EACA3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37833BBF-6923-4594-9AF4-756F1361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CCF940F7-4499-4F5B-8DFA-4F57D4F91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3BFFD40-158E-4413-8FE7-2F3C3CE80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85725</xdr:colOff>
      <xdr:row>3</xdr:row>
      <xdr:rowOff>0</xdr:rowOff>
    </xdr:from>
    <xdr:to>
      <xdr:col>13</xdr:col>
      <xdr:colOff>308610</xdr:colOff>
      <xdr:row>6</xdr:row>
      <xdr:rowOff>152400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29BBFE51-788B-457A-BEDF-8E705C591B01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838825" y="571500"/>
          <a:ext cx="5633085" cy="723900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402050</xdr:colOff>
      <xdr:row>2</xdr:row>
      <xdr:rowOff>104775</xdr:rowOff>
    </xdr:from>
    <xdr:to>
      <xdr:col>3</xdr:col>
      <xdr:colOff>721735</xdr:colOff>
      <xdr:row>8</xdr:row>
      <xdr:rowOff>139412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030DF467-8A24-4807-ADAC-192E8979F44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050" y="485775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7E61CD47-3CD0-4E7A-9D29-23C0A6088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6B05C21F-45F8-4F28-A7AB-145EB530A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1CCB896-A6E2-4849-A920-E716D6182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F82511C2-8B9E-4E13-9B97-92752C346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B487B746-6F7F-44E7-930D-E479648D2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5307753A-9061-4DBA-9E17-8BE90E36E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644D702C-7AD2-4569-BF73-7EAC4744A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64F5A9EC-0129-49C2-BC66-6DF73089C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403860</xdr:colOff>
      <xdr:row>7</xdr:row>
      <xdr:rowOff>161925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xmlns="" id="{770B0903-206C-4893-9DD1-F0B9BF3BF495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172075" y="771525"/>
          <a:ext cx="5633085" cy="723900"/>
        </a:xfrm>
        <a:prstGeom prst="rect">
          <a:avLst/>
        </a:prstGeom>
        <a:ln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402050</xdr:colOff>
      <xdr:row>2</xdr:row>
      <xdr:rowOff>104775</xdr:rowOff>
    </xdr:from>
    <xdr:to>
      <xdr:col>3</xdr:col>
      <xdr:colOff>721735</xdr:colOff>
      <xdr:row>8</xdr:row>
      <xdr:rowOff>139412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9751EC29-2EB4-4C47-A05B-7C5E275D141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050" y="485775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403860</xdr:colOff>
      <xdr:row>7</xdr:row>
      <xdr:rowOff>161925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172075" y="771525"/>
          <a:ext cx="5633085" cy="723900"/>
        </a:xfrm>
        <a:prstGeom prst="rect">
          <a:avLst/>
        </a:prstGeom>
        <a:ln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402050</xdr:colOff>
      <xdr:row>2</xdr:row>
      <xdr:rowOff>104775</xdr:rowOff>
    </xdr:from>
    <xdr:to>
      <xdr:col>3</xdr:col>
      <xdr:colOff>721735</xdr:colOff>
      <xdr:row>8</xdr:row>
      <xdr:rowOff>139412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9751EC29-2EB4-4C47-A05B-7C5E275D141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050" y="485775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284798</xdr:colOff>
      <xdr:row>7</xdr:row>
      <xdr:rowOff>161925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172075" y="771525"/>
          <a:ext cx="5633085" cy="723900"/>
        </a:xfrm>
        <a:prstGeom prst="rect">
          <a:avLst/>
        </a:prstGeom>
        <a:ln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402050</xdr:colOff>
      <xdr:row>2</xdr:row>
      <xdr:rowOff>104775</xdr:rowOff>
    </xdr:from>
    <xdr:to>
      <xdr:col>3</xdr:col>
      <xdr:colOff>721735</xdr:colOff>
      <xdr:row>8</xdr:row>
      <xdr:rowOff>139412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9751EC29-2EB4-4C47-A05B-7C5E275D141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050" y="485775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284798</xdr:colOff>
      <xdr:row>7</xdr:row>
      <xdr:rowOff>161925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172075" y="771525"/>
          <a:ext cx="5637848" cy="723900"/>
        </a:xfrm>
        <a:prstGeom prst="rect">
          <a:avLst/>
        </a:prstGeom>
        <a:ln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402050</xdr:colOff>
      <xdr:row>2</xdr:row>
      <xdr:rowOff>104775</xdr:rowOff>
    </xdr:from>
    <xdr:to>
      <xdr:col>3</xdr:col>
      <xdr:colOff>721735</xdr:colOff>
      <xdr:row>8</xdr:row>
      <xdr:rowOff>139412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9751EC29-2EB4-4C47-A05B-7C5E275D141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050" y="485775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284798</xdr:colOff>
      <xdr:row>7</xdr:row>
      <xdr:rowOff>161925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172075" y="771525"/>
          <a:ext cx="5637848" cy="723900"/>
        </a:xfrm>
        <a:prstGeom prst="rect">
          <a:avLst/>
        </a:prstGeom>
        <a:ln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402050</xdr:colOff>
      <xdr:row>2</xdr:row>
      <xdr:rowOff>104775</xdr:rowOff>
    </xdr:from>
    <xdr:to>
      <xdr:col>3</xdr:col>
      <xdr:colOff>721735</xdr:colOff>
      <xdr:row>8</xdr:row>
      <xdr:rowOff>139412</xdr:rowOff>
    </xdr:to>
    <xdr:pic>
      <xdr:nvPicPr>
        <xdr:cNvPr id="2" name="11 Imagen">
          <a:extLst>
            <a:ext uri="{FF2B5EF4-FFF2-40B4-BE49-F238E27FC236}">
              <a16:creationId xmlns:a16="http://schemas.microsoft.com/office/drawing/2014/main" xmlns="" id="{9751EC29-2EB4-4C47-A05B-7C5E275D141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6050" y="485775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923925</xdr:colOff>
      <xdr:row>62</xdr:row>
      <xdr:rowOff>119061</xdr:rowOff>
    </xdr:from>
    <xdr:to>
      <xdr:col>10</xdr:col>
      <xdr:colOff>304800</xdr:colOff>
      <xdr:row>81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3F22A71-E36D-430D-9F92-7EB6E244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103</xdr:row>
      <xdr:rowOff>66675</xdr:rowOff>
    </xdr:from>
    <xdr:to>
      <xdr:col>11</xdr:col>
      <xdr:colOff>600074</xdr:colOff>
      <xdr:row>118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682EE64-E169-4323-8485-131455716D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1347787</xdr:colOff>
      <xdr:row>161</xdr:row>
      <xdr:rowOff>100012</xdr:rowOff>
    </xdr:from>
    <xdr:to>
      <xdr:col>9</xdr:col>
      <xdr:colOff>404812</xdr:colOff>
      <xdr:row>175</xdr:row>
      <xdr:rowOff>166687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AE618817-7B95-459E-B872-10AD62A1B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557212</xdr:colOff>
      <xdr:row>25</xdr:row>
      <xdr:rowOff>4762</xdr:rowOff>
    </xdr:from>
    <xdr:to>
      <xdr:col>6</xdr:col>
      <xdr:colOff>138112</xdr:colOff>
      <xdr:row>39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8C4B5C9D-9482-42F5-813A-9661600A5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547687</xdr:colOff>
      <xdr:row>24</xdr:row>
      <xdr:rowOff>157162</xdr:rowOff>
    </xdr:from>
    <xdr:to>
      <xdr:col>12</xdr:col>
      <xdr:colOff>471487</xdr:colOff>
      <xdr:row>39</xdr:row>
      <xdr:rowOff>42862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E848E50B-E93F-42F0-A38A-91C43317E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909637</xdr:colOff>
      <xdr:row>189</xdr:row>
      <xdr:rowOff>185737</xdr:rowOff>
    </xdr:from>
    <xdr:to>
      <xdr:col>8</xdr:col>
      <xdr:colOff>728662</xdr:colOff>
      <xdr:row>204</xdr:row>
      <xdr:rowOff>61912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CA7D86EB-FBCF-449A-A805-CD6DCEB82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1195387</xdr:colOff>
      <xdr:row>216</xdr:row>
      <xdr:rowOff>147637</xdr:rowOff>
    </xdr:from>
    <xdr:to>
      <xdr:col>9</xdr:col>
      <xdr:colOff>252412</xdr:colOff>
      <xdr:row>231</xdr:row>
      <xdr:rowOff>23812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A4E8397-00A2-4DE3-B094-F0F07DE0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300037</xdr:colOff>
      <xdr:row>245</xdr:row>
      <xdr:rowOff>128587</xdr:rowOff>
    </xdr:from>
    <xdr:to>
      <xdr:col>8</xdr:col>
      <xdr:colOff>119062</xdr:colOff>
      <xdr:row>259</xdr:row>
      <xdr:rowOff>42862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C24CDA4D-FDFF-403E-BEF1-3582F4460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180975</xdr:colOff>
      <xdr:row>4</xdr:row>
      <xdr:rowOff>9525</xdr:rowOff>
    </xdr:from>
    <xdr:to>
      <xdr:col>12</xdr:col>
      <xdr:colOff>284798</xdr:colOff>
      <xdr:row>7</xdr:row>
      <xdr:rowOff>161925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C44CAB7F-8DC9-45CC-8985-76E6D40D848D}"/>
            </a:ext>
          </a:extLst>
        </xdr:cNvPr>
        <xdr:cNvPicPr/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>
          <a:off x="5172075" y="771525"/>
          <a:ext cx="5637848" cy="723900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90" zoomScaleNormal="90" workbookViewId="0">
      <selection activeCell="K18" sqref="K18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15" t="s">
        <v>0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3"/>
      <c r="Q13" s="1"/>
    </row>
    <row r="14" spans="1:17" ht="43.5" customHeight="1" thickBot="1" x14ac:dyDescent="0.85">
      <c r="A14" s="1"/>
      <c r="B14" s="217" t="s">
        <v>36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19" t="s">
        <v>1</v>
      </c>
      <c r="D20" s="220"/>
      <c r="E20" s="220"/>
      <c r="F20" s="221"/>
      <c r="G20" s="6"/>
      <c r="H20" s="219" t="s">
        <v>2</v>
      </c>
      <c r="I20" s="220"/>
      <c r="J20" s="220"/>
      <c r="K20" s="220"/>
      <c r="L20" s="221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8</v>
      </c>
      <c r="D22" s="16">
        <v>0</v>
      </c>
      <c r="E22" s="16">
        <v>2</v>
      </c>
      <c r="F22" s="17">
        <f>SUM(C22:E22)</f>
        <v>10</v>
      </c>
      <c r="G22" s="18"/>
      <c r="H22" s="15">
        <v>0</v>
      </c>
      <c r="I22" s="15">
        <v>8</v>
      </c>
      <c r="J22" s="15">
        <v>0</v>
      </c>
      <c r="K22" s="15">
        <v>2</v>
      </c>
      <c r="L22" s="17">
        <f>SUM(H22:K22)</f>
        <v>10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0.8</v>
      </c>
      <c r="D23" s="15" t="s">
        <v>11</v>
      </c>
      <c r="E23" s="19">
        <v>0.2</v>
      </c>
      <c r="F23" s="20">
        <f>SUM(C23:E23)</f>
        <v>1</v>
      </c>
      <c r="G23" s="18"/>
      <c r="H23" s="21">
        <v>0</v>
      </c>
      <c r="I23" s="21">
        <v>0.8</v>
      </c>
      <c r="J23" s="21">
        <v>0</v>
      </c>
      <c r="K23" s="21">
        <v>0.2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22" t="s">
        <v>12</v>
      </c>
      <c r="E43" s="223"/>
      <c r="F43" s="223"/>
      <c r="G43" s="223"/>
      <c r="H43" s="223"/>
      <c r="I43" s="223"/>
      <c r="J43" s="224"/>
      <c r="K43" s="225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4</v>
      </c>
      <c r="K44" s="25">
        <f>+J44/J61</f>
        <v>0.4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1</v>
      </c>
      <c r="K46" s="21">
        <f>+J46/J61</f>
        <v>0.1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2</v>
      </c>
      <c r="K47" s="21">
        <f>+J47/J61</f>
        <v>0.2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3</v>
      </c>
      <c r="K49" s="21">
        <f>+J49/J61</f>
        <v>0.3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10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08" t="s">
        <v>13</v>
      </c>
      <c r="E95" s="209"/>
      <c r="F95" s="209"/>
      <c r="G95" s="209"/>
      <c r="H95" s="209"/>
      <c r="I95" s="209"/>
      <c r="J95" s="210"/>
      <c r="K95" s="35"/>
      <c r="L95" s="35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2</v>
      </c>
      <c r="J96" s="41">
        <f>+I96/I102</f>
        <v>0.2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8</v>
      </c>
      <c r="J97" s="41">
        <f>+I97/I102</f>
        <v>0.8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11" t="s">
        <v>16</v>
      </c>
      <c r="F98" s="212"/>
      <c r="G98" s="212"/>
      <c r="H98" s="213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10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14"/>
      <c r="E105" s="214"/>
      <c r="F105" s="214"/>
      <c r="G105" s="214"/>
      <c r="H105" s="214"/>
      <c r="I105" s="214"/>
      <c r="J105" s="214"/>
      <c r="K105" s="35"/>
      <c r="L105" s="35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94" t="s">
        <v>20</v>
      </c>
      <c r="F132" s="195"/>
      <c r="G132" s="195"/>
      <c r="H132" s="195"/>
      <c r="I132" s="195"/>
      <c r="J132" s="196"/>
      <c r="K132" s="35"/>
      <c r="L132" s="35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2" t="s">
        <v>21</v>
      </c>
      <c r="F133" s="203"/>
      <c r="G133" s="203"/>
      <c r="H133" s="203"/>
      <c r="I133" s="204"/>
      <c r="J133" s="57">
        <v>5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5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94" t="s">
        <v>22</v>
      </c>
      <c r="F137" s="195"/>
      <c r="G137" s="195"/>
      <c r="H137" s="195"/>
      <c r="I137" s="195"/>
      <c r="J137" s="196"/>
      <c r="K137" s="35"/>
      <c r="L137" s="35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2" t="s">
        <v>23</v>
      </c>
      <c r="F138" s="203"/>
      <c r="G138" s="203"/>
      <c r="H138" s="203"/>
      <c r="I138" s="204"/>
      <c r="J138" s="62">
        <v>1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1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05" t="s">
        <v>24</v>
      </c>
      <c r="F142" s="206"/>
      <c r="G142" s="206"/>
      <c r="H142" s="206"/>
      <c r="I142" s="206"/>
      <c r="J142" s="207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2" t="s">
        <v>25</v>
      </c>
      <c r="F143" s="203"/>
      <c r="G143" s="203"/>
      <c r="H143" s="203"/>
      <c r="I143" s="204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05" t="s">
        <v>26</v>
      </c>
      <c r="F147" s="206"/>
      <c r="G147" s="206"/>
      <c r="H147" s="206"/>
      <c r="I147" s="206"/>
      <c r="J147" s="207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2" t="s">
        <v>26</v>
      </c>
      <c r="F148" s="203"/>
      <c r="G148" s="203"/>
      <c r="H148" s="203"/>
      <c r="I148" s="204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94" t="s">
        <v>27</v>
      </c>
      <c r="E154" s="195"/>
      <c r="F154" s="195"/>
      <c r="G154" s="195"/>
      <c r="H154" s="195"/>
      <c r="I154" s="195"/>
      <c r="J154" s="196"/>
      <c r="K154" s="35"/>
      <c r="L154" s="35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91" t="str">
        <f>+'[1]ACUM-MAYO'!A162</f>
        <v>ORDINARIA</v>
      </c>
      <c r="F155" s="192"/>
      <c r="G155" s="192"/>
      <c r="H155" s="193"/>
      <c r="I155" s="67">
        <v>5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91" t="str">
        <f>+'[1]ACUM-MAYO'!A163</f>
        <v>FUNDAMENTAL</v>
      </c>
      <c r="F156" s="192"/>
      <c r="G156" s="192"/>
      <c r="H156" s="193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71">
        <v>4</v>
      </c>
      <c r="E157" s="191" t="str">
        <f>+'[1]ACUM-MAYO'!A165</f>
        <v>RESERVADA</v>
      </c>
      <c r="F157" s="192"/>
      <c r="G157" s="192"/>
      <c r="H157" s="193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91" t="s">
        <v>28</v>
      </c>
      <c r="F158" s="192"/>
      <c r="G158" s="192"/>
      <c r="H158" s="193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5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94" t="s">
        <v>29</v>
      </c>
      <c r="E183" s="195"/>
      <c r="F183" s="195"/>
      <c r="G183" s="195"/>
      <c r="H183" s="195"/>
      <c r="I183" s="195"/>
      <c r="J183" s="196"/>
      <c r="K183" s="35"/>
      <c r="L183" s="35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91" t="str">
        <f>+'[1]ACUM-MAYO'!A173</f>
        <v>ECONOMICA ADMINISTRATIVA</v>
      </c>
      <c r="F184" s="192"/>
      <c r="G184" s="192"/>
      <c r="H184" s="193"/>
      <c r="I184" s="67">
        <v>2</v>
      </c>
      <c r="J184" s="79">
        <f>+I184/I189</f>
        <v>0.4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91" t="str">
        <f>+'[1]ACUM-MAYO'!A174</f>
        <v>TRAMITE</v>
      </c>
      <c r="F185" s="192"/>
      <c r="G185" s="192"/>
      <c r="H185" s="193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91" t="str">
        <f>+'[1]ACUM-MAYO'!A175</f>
        <v>SERV. PUB.</v>
      </c>
      <c r="F186" s="192"/>
      <c r="G186" s="192"/>
      <c r="H186" s="193"/>
      <c r="I186" s="81">
        <v>3</v>
      </c>
      <c r="J186" s="80">
        <f>+I186/I189</f>
        <v>0.6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91" t="str">
        <f>+'[1]ACUM-MAYO'!A176</f>
        <v>LEGAL</v>
      </c>
      <c r="F187" s="192"/>
      <c r="G187" s="192"/>
      <c r="H187" s="193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5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94" t="s">
        <v>30</v>
      </c>
      <c r="E210" s="195"/>
      <c r="F210" s="195"/>
      <c r="G210" s="195"/>
      <c r="H210" s="195"/>
      <c r="I210" s="195"/>
      <c r="J210" s="196"/>
      <c r="K210" s="35"/>
      <c r="L210" s="35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3</v>
      </c>
      <c r="J211" s="79">
        <f>+I211/I216</f>
        <v>0.6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2</v>
      </c>
      <c r="J212" s="79">
        <f>+I212/I216</f>
        <v>0.4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89"/>
      <c r="H214" s="90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5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197" t="s">
        <v>31</v>
      </c>
      <c r="E237" s="198"/>
      <c r="F237" s="198"/>
      <c r="G237" s="199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00" t="s">
        <v>32</v>
      </c>
      <c r="F238" s="201"/>
      <c r="G238" s="93">
        <v>3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94" t="s">
        <v>33</v>
      </c>
      <c r="F239" s="95"/>
      <c r="G239" s="93">
        <v>2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00" t="s">
        <v>34</v>
      </c>
      <c r="F240" s="201"/>
      <c r="G240" s="9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00" t="s">
        <v>35</v>
      </c>
      <c r="F241" s="201"/>
      <c r="G241" s="96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87" t="s">
        <v>6</v>
      </c>
      <c r="F242" s="188"/>
      <c r="G242" s="99">
        <f>SUM(G238:G241)</f>
        <v>5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189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B13:O13"/>
    <mergeCell ref="B14:O14"/>
    <mergeCell ref="C20:F20"/>
    <mergeCell ref="H20:L20"/>
    <mergeCell ref="D43:K43"/>
    <mergeCell ref="E142:J142"/>
    <mergeCell ref="D95:J95"/>
    <mergeCell ref="E98:H98"/>
    <mergeCell ref="D105:J105"/>
    <mergeCell ref="E132:J132"/>
    <mergeCell ref="E133:I133"/>
    <mergeCell ref="E137:J137"/>
    <mergeCell ref="E138:I138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242:F242"/>
    <mergeCell ref="B244:O244"/>
    <mergeCell ref="E187:H187"/>
    <mergeCell ref="D210:J210"/>
    <mergeCell ref="D237:G237"/>
    <mergeCell ref="E238:F238"/>
    <mergeCell ref="E240:F240"/>
    <mergeCell ref="E241:F24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tabSelected="1" zoomScale="80" zoomScaleNormal="80" workbookViewId="0">
      <selection activeCell="E12" sqref="E12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2851562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15" t="s">
        <v>0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3"/>
      <c r="Q13" s="1"/>
    </row>
    <row r="14" spans="1:17" ht="43.5" customHeight="1" thickBot="1" x14ac:dyDescent="0.85">
      <c r="A14" s="1"/>
      <c r="B14" s="217" t="s">
        <v>45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19" t="s">
        <v>1</v>
      </c>
      <c r="D20" s="220"/>
      <c r="E20" s="220"/>
      <c r="F20" s="221"/>
      <c r="G20" s="6"/>
      <c r="H20" s="219" t="s">
        <v>2</v>
      </c>
      <c r="I20" s="220"/>
      <c r="J20" s="220"/>
      <c r="K20" s="220"/>
      <c r="L20" s="221"/>
      <c r="M20" s="7"/>
      <c r="N20" s="7"/>
      <c r="O20" s="7"/>
      <c r="P20" s="5"/>
      <c r="Q20" s="1"/>
    </row>
    <row r="21" spans="1:17" s="14" customFormat="1" ht="23.25" customHeight="1" thickBot="1" x14ac:dyDescent="0.3">
      <c r="A21" s="8"/>
      <c r="B21" s="9"/>
      <c r="C21" s="10" t="s">
        <v>46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9</v>
      </c>
      <c r="D22" s="16">
        <v>0</v>
      </c>
      <c r="E22" s="16">
        <v>10</v>
      </c>
      <c r="F22" s="17">
        <f>SUM(C22:E22)</f>
        <v>19</v>
      </c>
      <c r="G22" s="18"/>
      <c r="H22" s="15">
        <v>3</v>
      </c>
      <c r="I22" s="15">
        <v>6</v>
      </c>
      <c r="J22" s="15">
        <v>1</v>
      </c>
      <c r="K22" s="15">
        <v>9</v>
      </c>
      <c r="L22" s="17">
        <f>SUM(H22:K22)</f>
        <v>19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22" t="s">
        <v>12</v>
      </c>
      <c r="E43" s="223"/>
      <c r="F43" s="223"/>
      <c r="G43" s="223"/>
      <c r="H43" s="223"/>
      <c r="I43" s="223"/>
      <c r="J43" s="224"/>
      <c r="K43" s="225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1</v>
      </c>
      <c r="K44" s="25">
        <f>+J44/J61</f>
        <v>5.2631578947368418E-2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6</v>
      </c>
      <c r="K47" s="21">
        <f>+J47/J61</f>
        <v>0.31578947368421051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8</v>
      </c>
      <c r="K49" s="21">
        <f>+J49/J61</f>
        <v>0.42105263157894735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4</v>
      </c>
      <c r="K54" s="21">
        <f>+J54/J61</f>
        <v>0.21052631578947367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19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08" t="s">
        <v>13</v>
      </c>
      <c r="E95" s="209"/>
      <c r="F95" s="209"/>
      <c r="G95" s="209"/>
      <c r="H95" s="209"/>
      <c r="I95" s="209"/>
      <c r="J95" s="210"/>
      <c r="K95" s="186"/>
      <c r="L95" s="186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10</v>
      </c>
      <c r="J96" s="41">
        <f>+I96/I102</f>
        <v>0.55555555555555558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8</v>
      </c>
      <c r="J97" s="41">
        <f>+I97/I102</f>
        <v>0.44444444444444442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11" t="s">
        <v>16</v>
      </c>
      <c r="F98" s="212"/>
      <c r="G98" s="212"/>
      <c r="H98" s="213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18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14"/>
      <c r="E105" s="214"/>
      <c r="F105" s="214"/>
      <c r="G105" s="214"/>
      <c r="H105" s="214"/>
      <c r="I105" s="214"/>
      <c r="J105" s="214"/>
      <c r="K105" s="186"/>
      <c r="L105" s="186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94" t="s">
        <v>20</v>
      </c>
      <c r="F132" s="195"/>
      <c r="G132" s="195"/>
      <c r="H132" s="195"/>
      <c r="I132" s="195"/>
      <c r="J132" s="196"/>
      <c r="K132" s="186"/>
      <c r="L132" s="186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2" t="s">
        <v>21</v>
      </c>
      <c r="F133" s="203"/>
      <c r="G133" s="203"/>
      <c r="H133" s="203"/>
      <c r="I133" s="204"/>
      <c r="J133" s="57">
        <v>40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40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94" t="s">
        <v>22</v>
      </c>
      <c r="F137" s="195"/>
      <c r="G137" s="195"/>
      <c r="H137" s="195"/>
      <c r="I137" s="195"/>
      <c r="J137" s="196"/>
      <c r="K137" s="186"/>
      <c r="L137" s="186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2" t="s">
        <v>23</v>
      </c>
      <c r="F138" s="203"/>
      <c r="G138" s="203"/>
      <c r="H138" s="203"/>
      <c r="I138" s="204"/>
      <c r="J138" s="62">
        <v>6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6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05" t="s">
        <v>24</v>
      </c>
      <c r="F142" s="206"/>
      <c r="G142" s="206"/>
      <c r="H142" s="206"/>
      <c r="I142" s="206"/>
      <c r="J142" s="207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2" t="s">
        <v>25</v>
      </c>
      <c r="F143" s="203"/>
      <c r="G143" s="203"/>
      <c r="H143" s="203"/>
      <c r="I143" s="204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05" t="s">
        <v>26</v>
      </c>
      <c r="F147" s="206"/>
      <c r="G147" s="206"/>
      <c r="H147" s="206"/>
      <c r="I147" s="206"/>
      <c r="J147" s="207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2" t="s">
        <v>26</v>
      </c>
      <c r="F148" s="203"/>
      <c r="G148" s="203"/>
      <c r="H148" s="203"/>
      <c r="I148" s="204"/>
      <c r="J148" s="62">
        <v>6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6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94" t="s">
        <v>27</v>
      </c>
      <c r="E154" s="195"/>
      <c r="F154" s="195"/>
      <c r="G154" s="195"/>
      <c r="H154" s="195"/>
      <c r="I154" s="195"/>
      <c r="J154" s="196"/>
      <c r="K154" s="186"/>
      <c r="L154" s="186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91" t="str">
        <f>+'[1]ACUM-MAYO'!A162</f>
        <v>ORDINARIA</v>
      </c>
      <c r="F155" s="192"/>
      <c r="G155" s="192"/>
      <c r="H155" s="193"/>
      <c r="I155" s="67">
        <v>16</v>
      </c>
      <c r="J155" s="68">
        <f>+I155/I160</f>
        <v>0.88888888888888884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91" t="str">
        <f>+'[1]ACUM-MAYO'!A163</f>
        <v>FUNDAMENTAL</v>
      </c>
      <c r="F156" s="192"/>
      <c r="G156" s="192"/>
      <c r="H156" s="193"/>
      <c r="I156" s="67">
        <v>2</v>
      </c>
      <c r="J156" s="70">
        <f>+I156/I160</f>
        <v>0.1111111111111111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85">
        <v>4</v>
      </c>
      <c r="E157" s="191" t="str">
        <f>+'[1]ACUM-MAYO'!A165</f>
        <v>RESERVADA</v>
      </c>
      <c r="F157" s="192"/>
      <c r="G157" s="192"/>
      <c r="H157" s="193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91" t="s">
        <v>28</v>
      </c>
      <c r="F158" s="192"/>
      <c r="G158" s="192"/>
      <c r="H158" s="193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18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94" t="s">
        <v>29</v>
      </c>
      <c r="E183" s="195"/>
      <c r="F183" s="195"/>
      <c r="G183" s="195"/>
      <c r="H183" s="195"/>
      <c r="I183" s="195"/>
      <c r="J183" s="196"/>
      <c r="K183" s="186"/>
      <c r="L183" s="186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91" t="str">
        <f>+'[1]ACUM-MAYO'!A173</f>
        <v>ECONOMICA ADMINISTRATIVA</v>
      </c>
      <c r="F184" s="192"/>
      <c r="G184" s="192"/>
      <c r="H184" s="193"/>
      <c r="I184" s="67">
        <v>9</v>
      </c>
      <c r="J184" s="79">
        <f>+I184/I189</f>
        <v>0.5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91" t="str">
        <f>+'[1]ACUM-MAYO'!A174</f>
        <v>TRAMITE</v>
      </c>
      <c r="F185" s="192"/>
      <c r="G185" s="192"/>
      <c r="H185" s="193"/>
      <c r="I185" s="67">
        <v>2</v>
      </c>
      <c r="J185" s="80">
        <f>+I185/I189</f>
        <v>0.1111111111111111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91" t="str">
        <f>+'[1]ACUM-MAYO'!A175</f>
        <v>SERV. PUB.</v>
      </c>
      <c r="F186" s="192"/>
      <c r="G186" s="192"/>
      <c r="H186" s="193"/>
      <c r="I186" s="81">
        <v>5</v>
      </c>
      <c r="J186" s="80">
        <f>+I186/I189</f>
        <v>0.27777777777777779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91" t="str">
        <f>+'[1]ACUM-MAYO'!A176</f>
        <v>LEGAL</v>
      </c>
      <c r="F187" s="192"/>
      <c r="G187" s="192"/>
      <c r="H187" s="193"/>
      <c r="I187" s="67">
        <v>2</v>
      </c>
      <c r="J187" s="82">
        <f>+I187/I189</f>
        <v>0.1111111111111111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18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94" t="s">
        <v>30</v>
      </c>
      <c r="E210" s="195"/>
      <c r="F210" s="195"/>
      <c r="G210" s="195"/>
      <c r="H210" s="195"/>
      <c r="I210" s="195"/>
      <c r="J210" s="196"/>
      <c r="K210" s="186"/>
      <c r="L210" s="186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8</v>
      </c>
      <c r="J211" s="79">
        <f>+I211/I216</f>
        <v>0.44444444444444442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10</v>
      </c>
      <c r="J212" s="79">
        <f>+I212/I216</f>
        <v>0.55555555555555558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81"/>
      <c r="H214" s="182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18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197" t="s">
        <v>31</v>
      </c>
      <c r="E237" s="198"/>
      <c r="F237" s="198"/>
      <c r="G237" s="199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00" t="s">
        <v>32</v>
      </c>
      <c r="F238" s="201"/>
      <c r="G238" s="93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83" t="s">
        <v>33</v>
      </c>
      <c r="F239" s="184"/>
      <c r="G239" s="93">
        <v>10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00" t="s">
        <v>34</v>
      </c>
      <c r="F240" s="201"/>
      <c r="G240" s="9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00" t="s">
        <v>35</v>
      </c>
      <c r="F241" s="201"/>
      <c r="G241" s="96">
        <v>7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87" t="s">
        <v>6</v>
      </c>
      <c r="F242" s="188"/>
      <c r="G242" s="99">
        <f>SUM(G238:G241)</f>
        <v>18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189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90" zoomScaleNormal="90" workbookViewId="0">
      <selection activeCell="K17" sqref="K17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15" t="s">
        <v>0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3"/>
      <c r="Q13" s="1"/>
    </row>
    <row r="14" spans="1:17" ht="43.5" customHeight="1" thickBot="1" x14ac:dyDescent="0.85">
      <c r="A14" s="1"/>
      <c r="B14" s="217" t="s">
        <v>37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19" t="s">
        <v>1</v>
      </c>
      <c r="D20" s="220"/>
      <c r="E20" s="220"/>
      <c r="F20" s="221"/>
      <c r="G20" s="6"/>
      <c r="H20" s="219" t="s">
        <v>2</v>
      </c>
      <c r="I20" s="220"/>
      <c r="J20" s="220"/>
      <c r="K20" s="220"/>
      <c r="L20" s="221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1</v>
      </c>
      <c r="D22" s="16">
        <v>0</v>
      </c>
      <c r="E22" s="16">
        <v>7</v>
      </c>
      <c r="F22" s="17">
        <f>SUM(C22:E22)</f>
        <v>8</v>
      </c>
      <c r="G22" s="18"/>
      <c r="H22" s="15">
        <v>0</v>
      </c>
      <c r="I22" s="15">
        <v>6</v>
      </c>
      <c r="J22" s="15">
        <v>0</v>
      </c>
      <c r="K22" s="15">
        <v>2</v>
      </c>
      <c r="L22" s="17">
        <f>SUM(H22:K22)</f>
        <v>8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0.13</v>
      </c>
      <c r="D23" s="15" t="s">
        <v>11</v>
      </c>
      <c r="E23" s="19">
        <v>0.87</v>
      </c>
      <c r="F23" s="20">
        <f>SUM(C23:E23)</f>
        <v>1</v>
      </c>
      <c r="G23" s="18"/>
      <c r="H23" s="21">
        <v>0</v>
      </c>
      <c r="I23" s="21">
        <v>0.8</v>
      </c>
      <c r="J23" s="21">
        <v>0</v>
      </c>
      <c r="K23" s="21">
        <v>0.2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22" t="s">
        <v>12</v>
      </c>
      <c r="E43" s="223"/>
      <c r="F43" s="223"/>
      <c r="G43" s="223"/>
      <c r="H43" s="223"/>
      <c r="I43" s="223"/>
      <c r="J43" s="224"/>
      <c r="K43" s="225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4</v>
      </c>
      <c r="K47" s="21">
        <f>+J47/J61</f>
        <v>0.5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3</v>
      </c>
      <c r="K49" s="21">
        <f>+J49/J61</f>
        <v>0.375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1</v>
      </c>
      <c r="K54" s="21">
        <f>+J54/J61</f>
        <v>0.125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8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08" t="s">
        <v>13</v>
      </c>
      <c r="E95" s="209"/>
      <c r="F95" s="209"/>
      <c r="G95" s="209"/>
      <c r="H95" s="209"/>
      <c r="I95" s="209"/>
      <c r="J95" s="210"/>
      <c r="K95" s="108"/>
      <c r="L95" s="108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7</v>
      </c>
      <c r="J96" s="41">
        <f>+I96/I102</f>
        <v>0.875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1</v>
      </c>
      <c r="J97" s="41">
        <f>+I97/I102</f>
        <v>0.125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11" t="s">
        <v>16</v>
      </c>
      <c r="F98" s="212"/>
      <c r="G98" s="212"/>
      <c r="H98" s="213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8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14"/>
      <c r="E105" s="214"/>
      <c r="F105" s="214"/>
      <c r="G105" s="214"/>
      <c r="H105" s="214"/>
      <c r="I105" s="214"/>
      <c r="J105" s="214"/>
      <c r="K105" s="108"/>
      <c r="L105" s="108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94" t="s">
        <v>20</v>
      </c>
      <c r="F132" s="195"/>
      <c r="G132" s="195"/>
      <c r="H132" s="195"/>
      <c r="I132" s="195"/>
      <c r="J132" s="196"/>
      <c r="K132" s="108"/>
      <c r="L132" s="108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2" t="s">
        <v>21</v>
      </c>
      <c r="F133" s="203"/>
      <c r="G133" s="203"/>
      <c r="H133" s="203"/>
      <c r="I133" s="204"/>
      <c r="J133" s="57">
        <v>6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6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94" t="s">
        <v>22</v>
      </c>
      <c r="F137" s="195"/>
      <c r="G137" s="195"/>
      <c r="H137" s="195"/>
      <c r="I137" s="195"/>
      <c r="J137" s="196"/>
      <c r="K137" s="108"/>
      <c r="L137" s="108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2" t="s">
        <v>23</v>
      </c>
      <c r="F138" s="203"/>
      <c r="G138" s="203"/>
      <c r="H138" s="203"/>
      <c r="I138" s="204"/>
      <c r="J138" s="62">
        <v>1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1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05" t="s">
        <v>24</v>
      </c>
      <c r="F142" s="206"/>
      <c r="G142" s="206"/>
      <c r="H142" s="206"/>
      <c r="I142" s="206"/>
      <c r="J142" s="207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2" t="s">
        <v>25</v>
      </c>
      <c r="F143" s="203"/>
      <c r="G143" s="203"/>
      <c r="H143" s="203"/>
      <c r="I143" s="204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05" t="s">
        <v>26</v>
      </c>
      <c r="F147" s="206"/>
      <c r="G147" s="206"/>
      <c r="H147" s="206"/>
      <c r="I147" s="206"/>
      <c r="J147" s="207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2" t="s">
        <v>26</v>
      </c>
      <c r="F148" s="203"/>
      <c r="G148" s="203"/>
      <c r="H148" s="203"/>
      <c r="I148" s="204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94" t="s">
        <v>27</v>
      </c>
      <c r="E154" s="195"/>
      <c r="F154" s="195"/>
      <c r="G154" s="195"/>
      <c r="H154" s="195"/>
      <c r="I154" s="195"/>
      <c r="J154" s="196"/>
      <c r="K154" s="108"/>
      <c r="L154" s="108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91" t="str">
        <f>+'[1]ACUM-MAYO'!A162</f>
        <v>ORDINARIA</v>
      </c>
      <c r="F155" s="192"/>
      <c r="G155" s="192"/>
      <c r="H155" s="193"/>
      <c r="I155" s="67">
        <v>1</v>
      </c>
      <c r="J155" s="68">
        <f>+I155/I160</f>
        <v>0.25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91" t="str">
        <f>+'[1]ACUM-MAYO'!A163</f>
        <v>FUNDAMENTAL</v>
      </c>
      <c r="F156" s="192"/>
      <c r="G156" s="192"/>
      <c r="H156" s="193"/>
      <c r="I156" s="67">
        <v>3</v>
      </c>
      <c r="J156" s="70">
        <f>+I156/I160</f>
        <v>0.75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07">
        <v>4</v>
      </c>
      <c r="E157" s="191" t="str">
        <f>+'[1]ACUM-MAYO'!A165</f>
        <v>RESERVADA</v>
      </c>
      <c r="F157" s="192"/>
      <c r="G157" s="192"/>
      <c r="H157" s="193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91" t="s">
        <v>28</v>
      </c>
      <c r="F158" s="192"/>
      <c r="G158" s="192"/>
      <c r="H158" s="193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4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94" t="s">
        <v>29</v>
      </c>
      <c r="E183" s="195"/>
      <c r="F183" s="195"/>
      <c r="G183" s="195"/>
      <c r="H183" s="195"/>
      <c r="I183" s="195"/>
      <c r="J183" s="196"/>
      <c r="K183" s="108"/>
      <c r="L183" s="108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91" t="str">
        <f>+'[1]ACUM-MAYO'!A173</f>
        <v>ECONOMICA ADMINISTRATIVA</v>
      </c>
      <c r="F184" s="192"/>
      <c r="G184" s="192"/>
      <c r="H184" s="193"/>
      <c r="I184" s="67">
        <v>0</v>
      </c>
      <c r="J184" s="79">
        <f>+I184/I189</f>
        <v>0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91" t="str">
        <f>+'[1]ACUM-MAYO'!A174</f>
        <v>TRAMITE</v>
      </c>
      <c r="F185" s="192"/>
      <c r="G185" s="192"/>
      <c r="H185" s="193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91" t="str">
        <f>+'[1]ACUM-MAYO'!A175</f>
        <v>SERV. PUB.</v>
      </c>
      <c r="F186" s="192"/>
      <c r="G186" s="192"/>
      <c r="H186" s="193"/>
      <c r="I186" s="81">
        <v>4</v>
      </c>
      <c r="J186" s="80">
        <f>+I186/I189</f>
        <v>1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91" t="str">
        <f>+'[1]ACUM-MAYO'!A176</f>
        <v>LEGAL</v>
      </c>
      <c r="F187" s="192"/>
      <c r="G187" s="192"/>
      <c r="H187" s="193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4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94" t="s">
        <v>30</v>
      </c>
      <c r="E210" s="195"/>
      <c r="F210" s="195"/>
      <c r="G210" s="195"/>
      <c r="H210" s="195"/>
      <c r="I210" s="195"/>
      <c r="J210" s="196"/>
      <c r="K210" s="108"/>
      <c r="L210" s="108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1</v>
      </c>
      <c r="J211" s="79">
        <f>+I211/I216</f>
        <v>0.25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3</v>
      </c>
      <c r="J212" s="79">
        <f>+I212/I216</f>
        <v>0.75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03"/>
      <c r="H214" s="104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4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197" t="s">
        <v>31</v>
      </c>
      <c r="E237" s="198"/>
      <c r="F237" s="198"/>
      <c r="G237" s="199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00" t="s">
        <v>32</v>
      </c>
      <c r="F238" s="201"/>
      <c r="G238" s="93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05" t="s">
        <v>33</v>
      </c>
      <c r="F239" s="106"/>
      <c r="G239" s="93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00" t="s">
        <v>34</v>
      </c>
      <c r="F240" s="201"/>
      <c r="G240" s="96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00" t="s">
        <v>35</v>
      </c>
      <c r="F241" s="201"/>
      <c r="G241" s="96">
        <v>2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87" t="s">
        <v>6</v>
      </c>
      <c r="F242" s="188"/>
      <c r="G242" s="99">
        <f>SUM(G238:G241)</f>
        <v>4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189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90" zoomScaleNormal="90" workbookViewId="0">
      <selection activeCell="L9" sqref="L9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15" t="s">
        <v>0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3"/>
      <c r="Q13" s="1"/>
    </row>
    <row r="14" spans="1:17" ht="43.5" customHeight="1" thickBot="1" x14ac:dyDescent="0.85">
      <c r="A14" s="1"/>
      <c r="B14" s="217" t="s">
        <v>38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19" t="s">
        <v>1</v>
      </c>
      <c r="D20" s="220"/>
      <c r="E20" s="220"/>
      <c r="F20" s="221"/>
      <c r="G20" s="6"/>
      <c r="H20" s="219" t="s">
        <v>2</v>
      </c>
      <c r="I20" s="220"/>
      <c r="J20" s="220"/>
      <c r="K20" s="220"/>
      <c r="L20" s="221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7.25" thickTop="1" thickBot="1" x14ac:dyDescent="0.35">
      <c r="A22" s="1"/>
      <c r="B22" s="5"/>
      <c r="C22" s="130">
        <v>2</v>
      </c>
      <c r="D22" s="131">
        <v>0</v>
      </c>
      <c r="E22" s="131">
        <v>8</v>
      </c>
      <c r="F22" s="132">
        <v>10</v>
      </c>
      <c r="G22" s="18"/>
      <c r="H22" s="130">
        <v>1</v>
      </c>
      <c r="I22" s="131">
        <v>2</v>
      </c>
      <c r="J22" s="131">
        <v>5</v>
      </c>
      <c r="K22" s="131">
        <v>1</v>
      </c>
      <c r="L22" s="132">
        <v>9</v>
      </c>
      <c r="M22" s="5"/>
      <c r="N22" s="5"/>
      <c r="O22" s="5"/>
      <c r="P22" s="1"/>
      <c r="Q22" s="1"/>
    </row>
    <row r="23" spans="1:17" ht="17.25" thickTop="1" thickBot="1" x14ac:dyDescent="0.35">
      <c r="A23" s="1"/>
      <c r="B23" s="5"/>
      <c r="C23" s="133">
        <v>0.2</v>
      </c>
      <c r="D23" s="134" t="s">
        <v>11</v>
      </c>
      <c r="E23" s="135">
        <v>0.8</v>
      </c>
      <c r="F23" s="136">
        <v>1</v>
      </c>
      <c r="G23" s="18"/>
      <c r="H23" s="133">
        <v>0.11</v>
      </c>
      <c r="I23" s="135">
        <v>0.22</v>
      </c>
      <c r="J23" s="135">
        <v>0.56000000000000005</v>
      </c>
      <c r="K23" s="135">
        <v>0.11</v>
      </c>
      <c r="L23" s="135">
        <v>1</v>
      </c>
      <c r="M23" s="5"/>
      <c r="N23" s="5"/>
      <c r="O23" s="5"/>
      <c r="P23" s="1"/>
      <c r="Q23" s="1"/>
    </row>
    <row r="24" spans="1:17" ht="15.75" thickTop="1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22" t="s">
        <v>12</v>
      </c>
      <c r="E43" s="223"/>
      <c r="F43" s="223"/>
      <c r="G43" s="223"/>
      <c r="H43" s="223"/>
      <c r="I43" s="223"/>
      <c r="J43" s="224"/>
      <c r="K43" s="225"/>
      <c r="L43" s="114"/>
      <c r="M43" s="114"/>
      <c r="N43" s="5"/>
      <c r="O43" s="5"/>
      <c r="P43" s="5"/>
      <c r="Q43" s="1"/>
    </row>
    <row r="44" spans="1:17" ht="17.25" thickTop="1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30">
        <v>1</v>
      </c>
      <c r="K44" s="137">
        <v>0.1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38">
        <v>0</v>
      </c>
      <c r="K45" s="135"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38">
        <v>0</v>
      </c>
      <c r="K46" s="135"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38">
        <v>5</v>
      </c>
      <c r="K47" s="135">
        <v>0.5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38">
        <v>0</v>
      </c>
      <c r="K48" s="135"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38">
        <v>2</v>
      </c>
      <c r="K49" s="135">
        <v>0.2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38">
        <v>0</v>
      </c>
      <c r="K50" s="135"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38">
        <v>0</v>
      </c>
      <c r="K51" s="135"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38">
        <v>0</v>
      </c>
      <c r="K52" s="135"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38">
        <v>0</v>
      </c>
      <c r="K53" s="135"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38">
        <v>2</v>
      </c>
      <c r="K54" s="135">
        <v>0.2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38">
        <v>0</v>
      </c>
      <c r="K55" s="135"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39">
        <v>0</v>
      </c>
      <c r="K56" s="135"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38">
        <v>0</v>
      </c>
      <c r="K57" s="135"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38">
        <v>0</v>
      </c>
      <c r="K58" s="135"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138">
        <v>0</v>
      </c>
      <c r="K59" s="135"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10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08" t="s">
        <v>13</v>
      </c>
      <c r="E95" s="209"/>
      <c r="F95" s="209"/>
      <c r="G95" s="209"/>
      <c r="H95" s="209"/>
      <c r="I95" s="209"/>
      <c r="J95" s="210"/>
      <c r="K95" s="118"/>
      <c r="L95" s="118"/>
      <c r="M95" s="5"/>
      <c r="N95" s="5"/>
      <c r="O95" s="5"/>
      <c r="P95" s="5"/>
      <c r="Q95" s="1"/>
    </row>
    <row r="96" spans="1:17" ht="15.75" customHeight="1" thickTop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140">
        <v>8</v>
      </c>
      <c r="J96" s="142">
        <v>0.89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143">
        <v>1</v>
      </c>
      <c r="J97" s="145">
        <v>0.11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11" t="s">
        <v>16</v>
      </c>
      <c r="F98" s="212"/>
      <c r="G98" s="212"/>
      <c r="H98" s="213"/>
      <c r="I98" s="143">
        <v>0</v>
      </c>
      <c r="J98" s="145"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143">
        <v>0</v>
      </c>
      <c r="J99" s="145"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143">
        <v>0</v>
      </c>
      <c r="J100" s="145"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9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14"/>
      <c r="E105" s="214"/>
      <c r="F105" s="214"/>
      <c r="G105" s="214"/>
      <c r="H105" s="214"/>
      <c r="I105" s="214"/>
      <c r="J105" s="214"/>
      <c r="K105" s="118"/>
      <c r="L105" s="118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94" t="s">
        <v>20</v>
      </c>
      <c r="F132" s="195"/>
      <c r="G132" s="195"/>
      <c r="H132" s="195"/>
      <c r="I132" s="195"/>
      <c r="J132" s="196"/>
      <c r="K132" s="118"/>
      <c r="L132" s="118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2" t="s">
        <v>21</v>
      </c>
      <c r="F133" s="203"/>
      <c r="G133" s="203"/>
      <c r="H133" s="203"/>
      <c r="I133" s="204"/>
      <c r="J133" s="57">
        <v>71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71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94" t="s">
        <v>22</v>
      </c>
      <c r="F137" s="195"/>
      <c r="G137" s="195"/>
      <c r="H137" s="195"/>
      <c r="I137" s="195"/>
      <c r="J137" s="196"/>
      <c r="K137" s="118"/>
      <c r="L137" s="118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2" t="s">
        <v>23</v>
      </c>
      <c r="F138" s="203"/>
      <c r="G138" s="203"/>
      <c r="H138" s="203"/>
      <c r="I138" s="204"/>
      <c r="J138" s="62">
        <v>1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1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05" t="s">
        <v>24</v>
      </c>
      <c r="F142" s="206"/>
      <c r="G142" s="206"/>
      <c r="H142" s="206"/>
      <c r="I142" s="206"/>
      <c r="J142" s="207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2" t="s">
        <v>25</v>
      </c>
      <c r="F143" s="203"/>
      <c r="G143" s="203"/>
      <c r="H143" s="203"/>
      <c r="I143" s="204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05" t="s">
        <v>26</v>
      </c>
      <c r="F147" s="206"/>
      <c r="G147" s="206"/>
      <c r="H147" s="206"/>
      <c r="I147" s="206"/>
      <c r="J147" s="207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2" t="s">
        <v>26</v>
      </c>
      <c r="F148" s="203"/>
      <c r="G148" s="203"/>
      <c r="H148" s="203"/>
      <c r="I148" s="204"/>
      <c r="J148" s="62">
        <v>5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5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94" t="s">
        <v>27</v>
      </c>
      <c r="E154" s="195"/>
      <c r="F154" s="195"/>
      <c r="G154" s="195"/>
      <c r="H154" s="195"/>
      <c r="I154" s="195"/>
      <c r="J154" s="196"/>
      <c r="K154" s="118"/>
      <c r="L154" s="118"/>
      <c r="M154" s="5"/>
      <c r="N154" s="5"/>
      <c r="O154" s="5"/>
      <c r="P154" s="5"/>
      <c r="Q154" s="1"/>
    </row>
    <row r="155" spans="1:17" ht="16.5" thickTop="1" thickBot="1" x14ac:dyDescent="0.3">
      <c r="A155" s="1"/>
      <c r="B155" s="5"/>
      <c r="C155" s="5"/>
      <c r="D155" s="66">
        <v>1</v>
      </c>
      <c r="E155" s="191" t="str">
        <f>+'[1]ACUM-MAYO'!A162</f>
        <v>ORDINARIA</v>
      </c>
      <c r="F155" s="192"/>
      <c r="G155" s="192"/>
      <c r="H155" s="193"/>
      <c r="I155" s="146">
        <v>8</v>
      </c>
      <c r="J155" s="141">
        <v>0.89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91" t="str">
        <f>+'[1]ACUM-MAYO'!A163</f>
        <v>FUNDAMENTAL</v>
      </c>
      <c r="F156" s="192"/>
      <c r="G156" s="192"/>
      <c r="H156" s="193"/>
      <c r="I156" s="147">
        <v>1</v>
      </c>
      <c r="J156" s="144">
        <v>0.11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19">
        <v>4</v>
      </c>
      <c r="E157" s="191" t="str">
        <f>+'[1]ACUM-MAYO'!A165</f>
        <v>RESERVADA</v>
      </c>
      <c r="F157" s="192"/>
      <c r="G157" s="192"/>
      <c r="H157" s="193"/>
      <c r="I157" s="147">
        <v>0</v>
      </c>
      <c r="J157" s="144"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91" t="s">
        <v>28</v>
      </c>
      <c r="F158" s="192"/>
      <c r="G158" s="192"/>
      <c r="H158" s="193"/>
      <c r="I158" s="147">
        <v>0</v>
      </c>
      <c r="J158" s="144"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9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94" t="s">
        <v>29</v>
      </c>
      <c r="E183" s="195"/>
      <c r="F183" s="195"/>
      <c r="G183" s="195"/>
      <c r="H183" s="195"/>
      <c r="I183" s="195"/>
      <c r="J183" s="196"/>
      <c r="K183" s="118"/>
      <c r="L183" s="118"/>
      <c r="M183" s="5"/>
      <c r="N183" s="5"/>
      <c r="O183" s="5"/>
      <c r="P183" s="5"/>
      <c r="Q183" s="1"/>
    </row>
    <row r="184" spans="1:17" ht="21.75" customHeight="1" thickTop="1" thickBot="1" x14ac:dyDescent="0.3">
      <c r="A184" s="1"/>
      <c r="B184" s="5"/>
      <c r="C184" s="5"/>
      <c r="D184" s="66">
        <v>1</v>
      </c>
      <c r="E184" s="191" t="str">
        <f>+'[1]ACUM-MAYO'!A173</f>
        <v>ECONOMICA ADMINISTRATIVA</v>
      </c>
      <c r="F184" s="192"/>
      <c r="G184" s="192"/>
      <c r="H184" s="193"/>
      <c r="I184" s="146">
        <v>3</v>
      </c>
      <c r="J184" s="141">
        <v>0.33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91" t="str">
        <f>+'[1]ACUM-MAYO'!A174</f>
        <v>TRAMITE</v>
      </c>
      <c r="F185" s="192"/>
      <c r="G185" s="192"/>
      <c r="H185" s="193"/>
      <c r="I185" s="147">
        <v>0</v>
      </c>
      <c r="J185" s="144"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91" t="str">
        <f>+'[1]ACUM-MAYO'!A175</f>
        <v>SERV. PUB.</v>
      </c>
      <c r="F186" s="192"/>
      <c r="G186" s="192"/>
      <c r="H186" s="193"/>
      <c r="I186" s="147">
        <v>3</v>
      </c>
      <c r="J186" s="144">
        <v>0.33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91" t="str">
        <f>+'[1]ACUM-MAYO'!A176</f>
        <v>LEGAL</v>
      </c>
      <c r="F187" s="192"/>
      <c r="G187" s="192"/>
      <c r="H187" s="193"/>
      <c r="I187" s="147">
        <v>3</v>
      </c>
      <c r="J187" s="144">
        <v>0.33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9</v>
      </c>
      <c r="J189" s="84"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94" t="s">
        <v>30</v>
      </c>
      <c r="E210" s="195"/>
      <c r="F210" s="195"/>
      <c r="G210" s="195"/>
      <c r="H210" s="195"/>
      <c r="I210" s="195"/>
      <c r="J210" s="196"/>
      <c r="K210" s="118"/>
      <c r="L210" s="118"/>
      <c r="M210" s="5"/>
      <c r="N210" s="5"/>
      <c r="O210" s="5"/>
      <c r="P210" s="5"/>
      <c r="Q210" s="1"/>
    </row>
    <row r="211" spans="1:17" ht="21.75" customHeight="1" thickTop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146">
        <v>1</v>
      </c>
      <c r="J211" s="141">
        <v>0.11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147">
        <v>8</v>
      </c>
      <c r="J212" s="144">
        <v>0.89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147">
        <v>0</v>
      </c>
      <c r="J213" s="144"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20"/>
      <c r="H214" s="121"/>
      <c r="I214" s="147">
        <v>0</v>
      </c>
      <c r="J214" s="148"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9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197" t="s">
        <v>31</v>
      </c>
      <c r="E237" s="198"/>
      <c r="F237" s="198"/>
      <c r="G237" s="199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00" t="s">
        <v>32</v>
      </c>
      <c r="F238" s="201"/>
      <c r="G238" s="149">
        <v>2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22" t="s">
        <v>33</v>
      </c>
      <c r="F239" s="123"/>
      <c r="G239" s="149">
        <v>3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00" t="s">
        <v>34</v>
      </c>
      <c r="F240" s="201"/>
      <c r="G240" s="149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00" t="s">
        <v>35</v>
      </c>
      <c r="F241" s="201"/>
      <c r="G241" s="150">
        <v>4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87" t="s">
        <v>6</v>
      </c>
      <c r="F242" s="188"/>
      <c r="G242" s="99">
        <f>SUM(G238:G241)</f>
        <v>9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189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90" zoomScaleNormal="90" workbookViewId="0">
      <selection activeCell="G18" sqref="G18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15" t="s">
        <v>0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3"/>
      <c r="Q13" s="1"/>
    </row>
    <row r="14" spans="1:17" ht="43.5" customHeight="1" thickBot="1" x14ac:dyDescent="0.85">
      <c r="A14" s="1"/>
      <c r="B14" s="217" t="s">
        <v>39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19" t="s">
        <v>1</v>
      </c>
      <c r="D20" s="220"/>
      <c r="E20" s="220"/>
      <c r="F20" s="221"/>
      <c r="G20" s="6"/>
      <c r="H20" s="219" t="s">
        <v>2</v>
      </c>
      <c r="I20" s="220"/>
      <c r="J20" s="220"/>
      <c r="K20" s="220"/>
      <c r="L20" s="221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0</v>
      </c>
      <c r="D22" s="16">
        <v>0</v>
      </c>
      <c r="E22" s="16">
        <v>7</v>
      </c>
      <c r="F22" s="17">
        <f>SUM(C22:E22)</f>
        <v>7</v>
      </c>
      <c r="G22" s="18"/>
      <c r="H22" s="15">
        <v>1</v>
      </c>
      <c r="I22" s="15">
        <v>1</v>
      </c>
      <c r="J22" s="15">
        <v>4</v>
      </c>
      <c r="K22" s="15">
        <v>1</v>
      </c>
      <c r="L22" s="17">
        <f>SUM(H22:K22)</f>
        <v>7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 t="s">
        <v>11</v>
      </c>
      <c r="D23" s="15" t="s">
        <v>11</v>
      </c>
      <c r="E23" s="19">
        <v>1</v>
      </c>
      <c r="F23" s="20">
        <v>1</v>
      </c>
      <c r="G23" s="18"/>
      <c r="H23" s="21">
        <v>0.14000000000000001</v>
      </c>
      <c r="I23" s="21">
        <v>0.14000000000000001</v>
      </c>
      <c r="J23" s="21">
        <v>0.57999999999999996</v>
      </c>
      <c r="K23" s="21">
        <v>0.14000000000000001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22" t="s">
        <v>12</v>
      </c>
      <c r="E43" s="223"/>
      <c r="F43" s="223"/>
      <c r="G43" s="223"/>
      <c r="H43" s="223"/>
      <c r="I43" s="223"/>
      <c r="J43" s="224"/>
      <c r="K43" s="225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0</v>
      </c>
      <c r="K47" s="21">
        <f>+J47/J61</f>
        <v>0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7</v>
      </c>
      <c r="K49" s="21">
        <f>+J49/J61</f>
        <v>1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7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08" t="s">
        <v>13</v>
      </c>
      <c r="E95" s="209"/>
      <c r="F95" s="209"/>
      <c r="G95" s="209"/>
      <c r="H95" s="209"/>
      <c r="I95" s="209"/>
      <c r="J95" s="210"/>
      <c r="K95" s="129"/>
      <c r="L95" s="129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7</v>
      </c>
      <c r="J96" s="41">
        <f>+I96/I102</f>
        <v>1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0</v>
      </c>
      <c r="J97" s="41">
        <f>+I97/I102</f>
        <v>0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11" t="s">
        <v>16</v>
      </c>
      <c r="F98" s="212"/>
      <c r="G98" s="212"/>
      <c r="H98" s="213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7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14"/>
      <c r="E105" s="214"/>
      <c r="F105" s="214"/>
      <c r="G105" s="214"/>
      <c r="H105" s="214"/>
      <c r="I105" s="214"/>
      <c r="J105" s="214"/>
      <c r="K105" s="129"/>
      <c r="L105" s="129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94" t="s">
        <v>20</v>
      </c>
      <c r="F132" s="195"/>
      <c r="G132" s="195"/>
      <c r="H132" s="195"/>
      <c r="I132" s="195"/>
      <c r="J132" s="196"/>
      <c r="K132" s="129"/>
      <c r="L132" s="129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2" t="s">
        <v>21</v>
      </c>
      <c r="F133" s="203"/>
      <c r="G133" s="203"/>
      <c r="H133" s="203"/>
      <c r="I133" s="204"/>
      <c r="J133" s="57">
        <v>51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51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94" t="s">
        <v>22</v>
      </c>
      <c r="F137" s="195"/>
      <c r="G137" s="195"/>
      <c r="H137" s="195"/>
      <c r="I137" s="195"/>
      <c r="J137" s="196"/>
      <c r="K137" s="129"/>
      <c r="L137" s="129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2" t="s">
        <v>23</v>
      </c>
      <c r="F138" s="203"/>
      <c r="G138" s="203"/>
      <c r="H138" s="203"/>
      <c r="I138" s="204"/>
      <c r="J138" s="62">
        <v>0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0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05" t="s">
        <v>24</v>
      </c>
      <c r="F142" s="206"/>
      <c r="G142" s="206"/>
      <c r="H142" s="206"/>
      <c r="I142" s="206"/>
      <c r="J142" s="207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2" t="s">
        <v>25</v>
      </c>
      <c r="F143" s="203"/>
      <c r="G143" s="203"/>
      <c r="H143" s="203"/>
      <c r="I143" s="204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05" t="s">
        <v>26</v>
      </c>
      <c r="F147" s="206"/>
      <c r="G147" s="206"/>
      <c r="H147" s="206"/>
      <c r="I147" s="206"/>
      <c r="J147" s="207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2" t="s">
        <v>26</v>
      </c>
      <c r="F148" s="203"/>
      <c r="G148" s="203"/>
      <c r="H148" s="203"/>
      <c r="I148" s="204"/>
      <c r="J148" s="62">
        <v>5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5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94" t="s">
        <v>27</v>
      </c>
      <c r="E154" s="195"/>
      <c r="F154" s="195"/>
      <c r="G154" s="195"/>
      <c r="H154" s="195"/>
      <c r="I154" s="195"/>
      <c r="J154" s="196"/>
      <c r="K154" s="129"/>
      <c r="L154" s="129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91" t="str">
        <f>+'[1]ACUM-MAYO'!A162</f>
        <v>ORDINARIA</v>
      </c>
      <c r="F155" s="192"/>
      <c r="G155" s="192"/>
      <c r="H155" s="193"/>
      <c r="I155" s="67">
        <v>7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91" t="str">
        <f>+'[1]ACUM-MAYO'!A163</f>
        <v>FUNDAMENTAL</v>
      </c>
      <c r="F156" s="192"/>
      <c r="G156" s="192"/>
      <c r="H156" s="193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28">
        <v>4</v>
      </c>
      <c r="E157" s="191" t="str">
        <f>+'[1]ACUM-MAYO'!A165</f>
        <v>RESERVADA</v>
      </c>
      <c r="F157" s="192"/>
      <c r="G157" s="192"/>
      <c r="H157" s="193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91" t="s">
        <v>28</v>
      </c>
      <c r="F158" s="192"/>
      <c r="G158" s="192"/>
      <c r="H158" s="193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7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94" t="s">
        <v>29</v>
      </c>
      <c r="E183" s="195"/>
      <c r="F183" s="195"/>
      <c r="G183" s="195"/>
      <c r="H183" s="195"/>
      <c r="I183" s="195"/>
      <c r="J183" s="196"/>
      <c r="K183" s="129"/>
      <c r="L183" s="129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91" t="str">
        <f>+'[1]ACUM-MAYO'!A173</f>
        <v>ECONOMICA ADMINISTRATIVA</v>
      </c>
      <c r="F184" s="192"/>
      <c r="G184" s="192"/>
      <c r="H184" s="193"/>
      <c r="I184" s="67">
        <v>0</v>
      </c>
      <c r="J184" s="79">
        <f>+I184/I189</f>
        <v>0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91" t="str">
        <f>+'[1]ACUM-MAYO'!A174</f>
        <v>TRAMITE</v>
      </c>
      <c r="F185" s="192"/>
      <c r="G185" s="192"/>
      <c r="H185" s="193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91" t="str">
        <f>+'[1]ACUM-MAYO'!A175</f>
        <v>SERV. PUB.</v>
      </c>
      <c r="F186" s="192"/>
      <c r="G186" s="192"/>
      <c r="H186" s="193"/>
      <c r="I186" s="81">
        <v>7</v>
      </c>
      <c r="J186" s="80">
        <f>+I186/I189</f>
        <v>1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91" t="str">
        <f>+'[1]ACUM-MAYO'!A176</f>
        <v>LEGAL</v>
      </c>
      <c r="F187" s="192"/>
      <c r="G187" s="192"/>
      <c r="H187" s="193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7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94" t="s">
        <v>30</v>
      </c>
      <c r="E210" s="195"/>
      <c r="F210" s="195"/>
      <c r="G210" s="195"/>
      <c r="H210" s="195"/>
      <c r="I210" s="195"/>
      <c r="J210" s="196"/>
      <c r="K210" s="129"/>
      <c r="L210" s="129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0</v>
      </c>
      <c r="J211" s="79">
        <f>+I211/I216</f>
        <v>0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7</v>
      </c>
      <c r="J212" s="79">
        <f>+I212/I216</f>
        <v>1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24"/>
      <c r="H214" s="125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7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197" t="s">
        <v>31</v>
      </c>
      <c r="E237" s="198"/>
      <c r="F237" s="198"/>
      <c r="G237" s="199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00" t="s">
        <v>32</v>
      </c>
      <c r="F238" s="201"/>
      <c r="G238" s="93">
        <v>2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26" t="s">
        <v>33</v>
      </c>
      <c r="F239" s="127"/>
      <c r="G239" s="93">
        <v>0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00" t="s">
        <v>34</v>
      </c>
      <c r="F240" s="201"/>
      <c r="G240" s="96">
        <v>2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00" t="s">
        <v>35</v>
      </c>
      <c r="F241" s="201"/>
      <c r="G241" s="96">
        <v>3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87" t="s">
        <v>6</v>
      </c>
      <c r="F242" s="188"/>
      <c r="G242" s="99">
        <f>SUM(G238:G241)</f>
        <v>7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189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80" zoomScaleNormal="80" workbookViewId="0">
      <selection activeCell="H241" sqref="H241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15" t="s">
        <v>0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3"/>
      <c r="Q13" s="1"/>
    </row>
    <row r="14" spans="1:17" ht="43.5" customHeight="1" thickBot="1" x14ac:dyDescent="0.85">
      <c r="A14" s="1"/>
      <c r="B14" s="217" t="s">
        <v>40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19" t="s">
        <v>1</v>
      </c>
      <c r="D20" s="220"/>
      <c r="E20" s="220"/>
      <c r="F20" s="221"/>
      <c r="G20" s="6"/>
      <c r="H20" s="219" t="s">
        <v>2</v>
      </c>
      <c r="I20" s="220"/>
      <c r="J20" s="220"/>
      <c r="K20" s="220"/>
      <c r="L20" s="221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4</v>
      </c>
      <c r="D22" s="16">
        <v>0</v>
      </c>
      <c r="E22" s="16">
        <v>16</v>
      </c>
      <c r="F22" s="17">
        <f>SUM(C22:E22)</f>
        <v>20</v>
      </c>
      <c r="G22" s="18"/>
      <c r="H22" s="15">
        <v>10</v>
      </c>
      <c r="I22" s="15">
        <v>9</v>
      </c>
      <c r="J22" s="15">
        <v>1</v>
      </c>
      <c r="K22" s="15">
        <v>0</v>
      </c>
      <c r="L22" s="17">
        <f>SUM(H22:K22)</f>
        <v>20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22" t="s">
        <v>12</v>
      </c>
      <c r="E43" s="223"/>
      <c r="F43" s="223"/>
      <c r="G43" s="223"/>
      <c r="H43" s="223"/>
      <c r="I43" s="223"/>
      <c r="J43" s="224"/>
      <c r="K43" s="225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14</v>
      </c>
      <c r="K47" s="21">
        <f>+J47/J61</f>
        <v>0.7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5</v>
      </c>
      <c r="K49" s="21">
        <f>+J49/J61</f>
        <v>0.25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1</v>
      </c>
      <c r="K54" s="21">
        <f>+J54/J61</f>
        <v>0.05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20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08" t="s">
        <v>13</v>
      </c>
      <c r="E95" s="209"/>
      <c r="F95" s="209"/>
      <c r="G95" s="209"/>
      <c r="H95" s="209"/>
      <c r="I95" s="209"/>
      <c r="J95" s="210"/>
      <c r="K95" s="156"/>
      <c r="L95" s="156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2</v>
      </c>
      <c r="J96" s="41">
        <f>+I96/I102</f>
        <v>0.33333333333333331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4</v>
      </c>
      <c r="J97" s="41">
        <f>+I97/I102</f>
        <v>0.66666666666666663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11" t="s">
        <v>16</v>
      </c>
      <c r="F98" s="212"/>
      <c r="G98" s="212"/>
      <c r="H98" s="213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6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14"/>
      <c r="E105" s="214"/>
      <c r="F105" s="214"/>
      <c r="G105" s="214"/>
      <c r="H105" s="214"/>
      <c r="I105" s="214"/>
      <c r="J105" s="214"/>
      <c r="K105" s="156"/>
      <c r="L105" s="156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94" t="s">
        <v>20</v>
      </c>
      <c r="F132" s="195"/>
      <c r="G132" s="195"/>
      <c r="H132" s="195"/>
      <c r="I132" s="195"/>
      <c r="J132" s="196"/>
      <c r="K132" s="156"/>
      <c r="L132" s="156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2" t="s">
        <v>21</v>
      </c>
      <c r="F133" s="203"/>
      <c r="G133" s="203"/>
      <c r="H133" s="203"/>
      <c r="I133" s="204"/>
      <c r="J133" s="57">
        <v>27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27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94" t="s">
        <v>22</v>
      </c>
      <c r="F137" s="195"/>
      <c r="G137" s="195"/>
      <c r="H137" s="195"/>
      <c r="I137" s="195"/>
      <c r="J137" s="196"/>
      <c r="K137" s="156"/>
      <c r="L137" s="156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2" t="s">
        <v>23</v>
      </c>
      <c r="F138" s="203"/>
      <c r="G138" s="203"/>
      <c r="H138" s="203"/>
      <c r="I138" s="204"/>
      <c r="J138" s="62">
        <v>5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5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05" t="s">
        <v>24</v>
      </c>
      <c r="F142" s="206"/>
      <c r="G142" s="206"/>
      <c r="H142" s="206"/>
      <c r="I142" s="206"/>
      <c r="J142" s="207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2" t="s">
        <v>25</v>
      </c>
      <c r="F143" s="203"/>
      <c r="G143" s="203"/>
      <c r="H143" s="203"/>
      <c r="I143" s="204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05" t="s">
        <v>26</v>
      </c>
      <c r="F147" s="206"/>
      <c r="G147" s="206"/>
      <c r="H147" s="206"/>
      <c r="I147" s="206"/>
      <c r="J147" s="207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2" t="s">
        <v>26</v>
      </c>
      <c r="F148" s="203"/>
      <c r="G148" s="203"/>
      <c r="H148" s="203"/>
      <c r="I148" s="204"/>
      <c r="J148" s="62">
        <v>9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9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94" t="s">
        <v>27</v>
      </c>
      <c r="E154" s="195"/>
      <c r="F154" s="195"/>
      <c r="G154" s="195"/>
      <c r="H154" s="195"/>
      <c r="I154" s="195"/>
      <c r="J154" s="196"/>
      <c r="K154" s="156"/>
      <c r="L154" s="156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91" t="str">
        <f>+'[1]ACUM-MAYO'!A162</f>
        <v>ORDINARIA</v>
      </c>
      <c r="F155" s="192"/>
      <c r="G155" s="192"/>
      <c r="H155" s="193"/>
      <c r="I155" s="67">
        <v>6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91" t="str">
        <f>+'[1]ACUM-MAYO'!A163</f>
        <v>FUNDAMENTAL</v>
      </c>
      <c r="F156" s="192"/>
      <c r="G156" s="192"/>
      <c r="H156" s="193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55">
        <v>4</v>
      </c>
      <c r="E157" s="191" t="str">
        <f>+'[1]ACUM-MAYO'!A165</f>
        <v>RESERVADA</v>
      </c>
      <c r="F157" s="192"/>
      <c r="G157" s="192"/>
      <c r="H157" s="193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91" t="s">
        <v>28</v>
      </c>
      <c r="F158" s="192"/>
      <c r="G158" s="192"/>
      <c r="H158" s="193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6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94" t="s">
        <v>29</v>
      </c>
      <c r="E183" s="195"/>
      <c r="F183" s="195"/>
      <c r="G183" s="195"/>
      <c r="H183" s="195"/>
      <c r="I183" s="195"/>
      <c r="J183" s="196"/>
      <c r="K183" s="156"/>
      <c r="L183" s="156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91" t="str">
        <f>+'[1]ACUM-MAYO'!A173</f>
        <v>ECONOMICA ADMINISTRATIVA</v>
      </c>
      <c r="F184" s="192"/>
      <c r="G184" s="192"/>
      <c r="H184" s="193"/>
      <c r="I184" s="67">
        <v>2</v>
      </c>
      <c r="J184" s="79">
        <f>+I184/I189</f>
        <v>0.33333333333333331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91" t="str">
        <f>+'[1]ACUM-MAYO'!A174</f>
        <v>TRAMITE</v>
      </c>
      <c r="F185" s="192"/>
      <c r="G185" s="192"/>
      <c r="H185" s="193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91" t="str">
        <f>+'[1]ACUM-MAYO'!A175</f>
        <v>SERV. PUB.</v>
      </c>
      <c r="F186" s="192"/>
      <c r="G186" s="192"/>
      <c r="H186" s="193"/>
      <c r="I186" s="81">
        <v>4</v>
      </c>
      <c r="J186" s="80">
        <f>+I186/I189</f>
        <v>0.66666666666666663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91" t="str">
        <f>+'[1]ACUM-MAYO'!A176</f>
        <v>LEGAL</v>
      </c>
      <c r="F187" s="192"/>
      <c r="G187" s="192"/>
      <c r="H187" s="193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6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94" t="s">
        <v>30</v>
      </c>
      <c r="E210" s="195"/>
      <c r="F210" s="195"/>
      <c r="G210" s="195"/>
      <c r="H210" s="195"/>
      <c r="I210" s="195"/>
      <c r="J210" s="196"/>
      <c r="K210" s="156"/>
      <c r="L210" s="156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4</v>
      </c>
      <c r="J211" s="79">
        <f>+I211/I216</f>
        <v>0.2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16</v>
      </c>
      <c r="J212" s="79">
        <f>+I212/I216</f>
        <v>0.8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51"/>
      <c r="H214" s="152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20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197" t="s">
        <v>31</v>
      </c>
      <c r="E237" s="198"/>
      <c r="F237" s="198"/>
      <c r="G237" s="199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00" t="s">
        <v>32</v>
      </c>
      <c r="F238" s="201"/>
      <c r="G238" s="93">
        <v>4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53" t="s">
        <v>33</v>
      </c>
      <c r="F239" s="154"/>
      <c r="G239" s="93">
        <v>7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00" t="s">
        <v>34</v>
      </c>
      <c r="F240" s="201"/>
      <c r="G240" s="9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00" t="s">
        <v>35</v>
      </c>
      <c r="F241" s="201"/>
      <c r="G241" s="96">
        <v>9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87" t="s">
        <v>6</v>
      </c>
      <c r="F242" s="188"/>
      <c r="G242" s="99">
        <f>SUM(G238:G241)</f>
        <v>20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189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80" zoomScaleNormal="80" workbookViewId="0">
      <selection activeCell="L240" sqref="L240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2851562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15" t="s">
        <v>0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3"/>
      <c r="Q13" s="1"/>
    </row>
    <row r="14" spans="1:17" ht="43.5" customHeight="1" thickBot="1" x14ac:dyDescent="0.85">
      <c r="A14" s="1"/>
      <c r="B14" s="217" t="s">
        <v>41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19" t="s">
        <v>1</v>
      </c>
      <c r="D20" s="220"/>
      <c r="E20" s="220"/>
      <c r="F20" s="221"/>
      <c r="G20" s="6"/>
      <c r="H20" s="219" t="s">
        <v>2</v>
      </c>
      <c r="I20" s="220"/>
      <c r="J20" s="220"/>
      <c r="K20" s="220"/>
      <c r="L20" s="221"/>
      <c r="M20" s="7"/>
      <c r="N20" s="7"/>
      <c r="O20" s="7"/>
      <c r="P20" s="5"/>
      <c r="Q20" s="1"/>
    </row>
    <row r="21" spans="1:17" s="14" customFormat="1" ht="23.25" customHeight="1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3</v>
      </c>
      <c r="D22" s="16">
        <v>0</v>
      </c>
      <c r="E22" s="16">
        <v>4</v>
      </c>
      <c r="F22" s="17">
        <f>SUM(C22:E22)</f>
        <v>7</v>
      </c>
      <c r="G22" s="18"/>
      <c r="H22" s="15">
        <v>2</v>
      </c>
      <c r="I22" s="15">
        <v>3</v>
      </c>
      <c r="J22" s="15">
        <v>1</v>
      </c>
      <c r="K22" s="15">
        <v>1</v>
      </c>
      <c r="L22" s="17">
        <f>SUM(H22:K22)</f>
        <v>7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22" t="s">
        <v>12</v>
      </c>
      <c r="E43" s="223"/>
      <c r="F43" s="223"/>
      <c r="G43" s="223"/>
      <c r="H43" s="223"/>
      <c r="I43" s="223"/>
      <c r="J43" s="224"/>
      <c r="K43" s="225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3</v>
      </c>
      <c r="K47" s="21">
        <f>+J47/J61</f>
        <v>0.42857142857142855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1</v>
      </c>
      <c r="K49" s="21">
        <f>+J49/J61</f>
        <v>0.14285714285714285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3</v>
      </c>
      <c r="K54" s="21">
        <f>+J54/J61</f>
        <v>0.42857142857142855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7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08" t="s">
        <v>13</v>
      </c>
      <c r="E95" s="209"/>
      <c r="F95" s="209"/>
      <c r="G95" s="209"/>
      <c r="H95" s="209"/>
      <c r="I95" s="209"/>
      <c r="J95" s="210"/>
      <c r="K95" s="162"/>
      <c r="L95" s="162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4</v>
      </c>
      <c r="J96" s="41">
        <f>+I96/I102</f>
        <v>0.5714285714285714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3</v>
      </c>
      <c r="J97" s="41">
        <f>+I97/I102</f>
        <v>0.42857142857142855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11" t="s">
        <v>16</v>
      </c>
      <c r="F98" s="212"/>
      <c r="G98" s="212"/>
      <c r="H98" s="213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7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14"/>
      <c r="E105" s="214"/>
      <c r="F105" s="214"/>
      <c r="G105" s="214"/>
      <c r="H105" s="214"/>
      <c r="I105" s="214"/>
      <c r="J105" s="214"/>
      <c r="K105" s="162"/>
      <c r="L105" s="162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94" t="s">
        <v>20</v>
      </c>
      <c r="F132" s="195"/>
      <c r="G132" s="195"/>
      <c r="H132" s="195"/>
      <c r="I132" s="195"/>
      <c r="J132" s="196"/>
      <c r="K132" s="162"/>
      <c r="L132" s="162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2" t="s">
        <v>21</v>
      </c>
      <c r="F133" s="203"/>
      <c r="G133" s="203"/>
      <c r="H133" s="203"/>
      <c r="I133" s="204"/>
      <c r="J133" s="57">
        <v>17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17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94" t="s">
        <v>22</v>
      </c>
      <c r="F137" s="195"/>
      <c r="G137" s="195"/>
      <c r="H137" s="195"/>
      <c r="I137" s="195"/>
      <c r="J137" s="196"/>
      <c r="K137" s="162"/>
      <c r="L137" s="162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2" t="s">
        <v>23</v>
      </c>
      <c r="F138" s="203"/>
      <c r="G138" s="203"/>
      <c r="H138" s="203"/>
      <c r="I138" s="204"/>
      <c r="J138" s="62">
        <v>5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5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05" t="s">
        <v>24</v>
      </c>
      <c r="F142" s="206"/>
      <c r="G142" s="206"/>
      <c r="H142" s="206"/>
      <c r="I142" s="206"/>
      <c r="J142" s="207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2" t="s">
        <v>25</v>
      </c>
      <c r="F143" s="203"/>
      <c r="G143" s="203"/>
      <c r="H143" s="203"/>
      <c r="I143" s="204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05" t="s">
        <v>26</v>
      </c>
      <c r="F147" s="206"/>
      <c r="G147" s="206"/>
      <c r="H147" s="206"/>
      <c r="I147" s="206"/>
      <c r="J147" s="207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2" t="s">
        <v>26</v>
      </c>
      <c r="F148" s="203"/>
      <c r="G148" s="203"/>
      <c r="H148" s="203"/>
      <c r="I148" s="204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94" t="s">
        <v>27</v>
      </c>
      <c r="E154" s="195"/>
      <c r="F154" s="195"/>
      <c r="G154" s="195"/>
      <c r="H154" s="195"/>
      <c r="I154" s="195"/>
      <c r="J154" s="196"/>
      <c r="K154" s="162"/>
      <c r="L154" s="162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91" t="str">
        <f>+'[1]ACUM-MAYO'!A162</f>
        <v>ORDINARIA</v>
      </c>
      <c r="F155" s="192"/>
      <c r="G155" s="192"/>
      <c r="H155" s="193"/>
      <c r="I155" s="67">
        <v>7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91" t="str">
        <f>+'[1]ACUM-MAYO'!A163</f>
        <v>FUNDAMENTAL</v>
      </c>
      <c r="F156" s="192"/>
      <c r="G156" s="192"/>
      <c r="H156" s="193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61">
        <v>4</v>
      </c>
      <c r="E157" s="191" t="str">
        <f>+'[1]ACUM-MAYO'!A165</f>
        <v>RESERVADA</v>
      </c>
      <c r="F157" s="192"/>
      <c r="G157" s="192"/>
      <c r="H157" s="193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91" t="s">
        <v>28</v>
      </c>
      <c r="F158" s="192"/>
      <c r="G158" s="192"/>
      <c r="H158" s="193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7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94" t="s">
        <v>29</v>
      </c>
      <c r="E183" s="195"/>
      <c r="F183" s="195"/>
      <c r="G183" s="195"/>
      <c r="H183" s="195"/>
      <c r="I183" s="195"/>
      <c r="J183" s="196"/>
      <c r="K183" s="162"/>
      <c r="L183" s="162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91" t="str">
        <f>+'[1]ACUM-MAYO'!A173</f>
        <v>ECONOMICA ADMINISTRATIVA</v>
      </c>
      <c r="F184" s="192"/>
      <c r="G184" s="192"/>
      <c r="H184" s="193"/>
      <c r="I184" s="67">
        <v>2</v>
      </c>
      <c r="J184" s="79">
        <f>+I184/I189</f>
        <v>0.2857142857142857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91" t="str">
        <f>+'[1]ACUM-MAYO'!A174</f>
        <v>TRAMITE</v>
      </c>
      <c r="F185" s="192"/>
      <c r="G185" s="192"/>
      <c r="H185" s="193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91" t="str">
        <f>+'[1]ACUM-MAYO'!A175</f>
        <v>SERV. PUB.</v>
      </c>
      <c r="F186" s="192"/>
      <c r="G186" s="192"/>
      <c r="H186" s="193"/>
      <c r="I186" s="81">
        <v>3</v>
      </c>
      <c r="J186" s="80">
        <f>+I186/I189</f>
        <v>0.42857142857142855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91" t="str">
        <f>+'[1]ACUM-MAYO'!A176</f>
        <v>LEGAL</v>
      </c>
      <c r="F187" s="192"/>
      <c r="G187" s="192"/>
      <c r="H187" s="193"/>
      <c r="I187" s="67">
        <v>2</v>
      </c>
      <c r="J187" s="82">
        <f>+I187/I189</f>
        <v>0.2857142857142857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7</v>
      </c>
      <c r="J189" s="84">
        <f>SUM(J184:J187)</f>
        <v>0.99999999999999989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94" t="s">
        <v>30</v>
      </c>
      <c r="E210" s="195"/>
      <c r="F210" s="195"/>
      <c r="G210" s="195"/>
      <c r="H210" s="195"/>
      <c r="I210" s="195"/>
      <c r="J210" s="196"/>
      <c r="K210" s="162"/>
      <c r="L210" s="162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3</v>
      </c>
      <c r="J211" s="79">
        <f>+I211/I216</f>
        <v>0.42857142857142855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4</v>
      </c>
      <c r="J212" s="79">
        <f>+I212/I216</f>
        <v>0.5714285714285714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57"/>
      <c r="H214" s="158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7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197" t="s">
        <v>31</v>
      </c>
      <c r="E237" s="198"/>
      <c r="F237" s="198"/>
      <c r="G237" s="199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00" t="s">
        <v>32</v>
      </c>
      <c r="F238" s="201"/>
      <c r="G238" s="93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59" t="s">
        <v>33</v>
      </c>
      <c r="F239" s="160"/>
      <c r="G239" s="93">
        <v>2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00" t="s">
        <v>34</v>
      </c>
      <c r="F240" s="201"/>
      <c r="G240" s="96">
        <v>4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00" t="s">
        <v>35</v>
      </c>
      <c r="F241" s="201"/>
      <c r="G241" s="96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87" t="s">
        <v>6</v>
      </c>
      <c r="F242" s="188"/>
      <c r="G242" s="99">
        <f>SUM(G238:G241)</f>
        <v>7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189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zoomScale="80" zoomScaleNormal="80" workbookViewId="0">
      <selection activeCell="B14" sqref="B14:O14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2851562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15" t="s">
        <v>0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3"/>
      <c r="Q13" s="1"/>
    </row>
    <row r="14" spans="1:17" ht="43.5" customHeight="1" thickBot="1" x14ac:dyDescent="0.85">
      <c r="A14" s="1"/>
      <c r="B14" s="217" t="s">
        <v>42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19" t="s">
        <v>1</v>
      </c>
      <c r="D20" s="220"/>
      <c r="E20" s="220"/>
      <c r="F20" s="221"/>
      <c r="G20" s="6"/>
      <c r="H20" s="219" t="s">
        <v>2</v>
      </c>
      <c r="I20" s="220"/>
      <c r="J20" s="220"/>
      <c r="K20" s="220"/>
      <c r="L20" s="221"/>
      <c r="M20" s="7"/>
      <c r="N20" s="7"/>
      <c r="O20" s="7"/>
      <c r="P20" s="5"/>
      <c r="Q20" s="1"/>
    </row>
    <row r="21" spans="1:17" s="14" customFormat="1" ht="23.25" customHeight="1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3</v>
      </c>
      <c r="D22" s="16">
        <v>0</v>
      </c>
      <c r="E22" s="16">
        <v>5</v>
      </c>
      <c r="F22" s="17">
        <f>SUM(C22:E22)</f>
        <v>8</v>
      </c>
      <c r="G22" s="18"/>
      <c r="H22" s="15">
        <v>3</v>
      </c>
      <c r="I22" s="15">
        <v>2</v>
      </c>
      <c r="J22" s="15">
        <v>0</v>
      </c>
      <c r="K22" s="15">
        <v>0</v>
      </c>
      <c r="L22" s="17">
        <f>SUM(H22:K22)</f>
        <v>5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22" t="s">
        <v>12</v>
      </c>
      <c r="E43" s="223"/>
      <c r="F43" s="223"/>
      <c r="G43" s="223"/>
      <c r="H43" s="223"/>
      <c r="I43" s="223"/>
      <c r="J43" s="224"/>
      <c r="K43" s="225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5</v>
      </c>
      <c r="K47" s="21">
        <f>+J47/J61</f>
        <v>1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0</v>
      </c>
      <c r="K49" s="21">
        <f>+J49/J61</f>
        <v>0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5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08" t="s">
        <v>13</v>
      </c>
      <c r="E95" s="209"/>
      <c r="F95" s="209"/>
      <c r="G95" s="209"/>
      <c r="H95" s="209"/>
      <c r="I95" s="209"/>
      <c r="J95" s="210"/>
      <c r="K95" s="163"/>
      <c r="L95" s="163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5</v>
      </c>
      <c r="J96" s="41">
        <f>+I96/I102</f>
        <v>1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0</v>
      </c>
      <c r="J97" s="41">
        <f>+I97/I102</f>
        <v>0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11" t="s">
        <v>16</v>
      </c>
      <c r="F98" s="212"/>
      <c r="G98" s="212"/>
      <c r="H98" s="213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5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14"/>
      <c r="E105" s="214"/>
      <c r="F105" s="214"/>
      <c r="G105" s="214"/>
      <c r="H105" s="214"/>
      <c r="I105" s="214"/>
      <c r="J105" s="214"/>
      <c r="K105" s="163"/>
      <c r="L105" s="163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94" t="s">
        <v>20</v>
      </c>
      <c r="F132" s="195"/>
      <c r="G132" s="195"/>
      <c r="H132" s="195"/>
      <c r="I132" s="195"/>
      <c r="J132" s="196"/>
      <c r="K132" s="163"/>
      <c r="L132" s="163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2" t="s">
        <v>21</v>
      </c>
      <c r="F133" s="203"/>
      <c r="G133" s="203"/>
      <c r="H133" s="203"/>
      <c r="I133" s="204"/>
      <c r="J133" s="57">
        <v>5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5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94" t="s">
        <v>22</v>
      </c>
      <c r="F137" s="195"/>
      <c r="G137" s="195"/>
      <c r="H137" s="195"/>
      <c r="I137" s="195"/>
      <c r="J137" s="196"/>
      <c r="K137" s="163"/>
      <c r="L137" s="163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2" t="s">
        <v>23</v>
      </c>
      <c r="F138" s="203"/>
      <c r="G138" s="203"/>
      <c r="H138" s="203"/>
      <c r="I138" s="204"/>
      <c r="J138" s="62">
        <v>3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3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05" t="s">
        <v>24</v>
      </c>
      <c r="F142" s="206"/>
      <c r="G142" s="206"/>
      <c r="H142" s="206"/>
      <c r="I142" s="206"/>
      <c r="J142" s="207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2" t="s">
        <v>25</v>
      </c>
      <c r="F143" s="203"/>
      <c r="G143" s="203"/>
      <c r="H143" s="203"/>
      <c r="I143" s="204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05" t="s">
        <v>26</v>
      </c>
      <c r="F147" s="206"/>
      <c r="G147" s="206"/>
      <c r="H147" s="206"/>
      <c r="I147" s="206"/>
      <c r="J147" s="207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2" t="s">
        <v>26</v>
      </c>
      <c r="F148" s="203"/>
      <c r="G148" s="203"/>
      <c r="H148" s="203"/>
      <c r="I148" s="204"/>
      <c r="J148" s="62">
        <v>3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3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94" t="s">
        <v>27</v>
      </c>
      <c r="E154" s="195"/>
      <c r="F154" s="195"/>
      <c r="G154" s="195"/>
      <c r="H154" s="195"/>
      <c r="I154" s="195"/>
      <c r="J154" s="196"/>
      <c r="K154" s="163"/>
      <c r="L154" s="163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91" t="str">
        <f>+'[1]ACUM-MAYO'!A162</f>
        <v>ORDINARIA</v>
      </c>
      <c r="F155" s="192"/>
      <c r="G155" s="192"/>
      <c r="H155" s="193"/>
      <c r="I155" s="67">
        <v>5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91" t="str">
        <f>+'[1]ACUM-MAYO'!A163</f>
        <v>FUNDAMENTAL</v>
      </c>
      <c r="F156" s="192"/>
      <c r="G156" s="192"/>
      <c r="H156" s="193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64">
        <v>4</v>
      </c>
      <c r="E157" s="191" t="str">
        <f>+'[1]ACUM-MAYO'!A165</f>
        <v>RESERVADA</v>
      </c>
      <c r="F157" s="192"/>
      <c r="G157" s="192"/>
      <c r="H157" s="193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91" t="s">
        <v>28</v>
      </c>
      <c r="F158" s="192"/>
      <c r="G158" s="192"/>
      <c r="H158" s="193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5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94" t="s">
        <v>29</v>
      </c>
      <c r="E183" s="195"/>
      <c r="F183" s="195"/>
      <c r="G183" s="195"/>
      <c r="H183" s="195"/>
      <c r="I183" s="195"/>
      <c r="J183" s="196"/>
      <c r="K183" s="163"/>
      <c r="L183" s="163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91" t="str">
        <f>+'[1]ACUM-MAYO'!A173</f>
        <v>ECONOMICA ADMINISTRATIVA</v>
      </c>
      <c r="F184" s="192"/>
      <c r="G184" s="192"/>
      <c r="H184" s="193"/>
      <c r="I184" s="67">
        <v>3</v>
      </c>
      <c r="J184" s="79">
        <f>+I184/I189</f>
        <v>0.375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91" t="str">
        <f>+'[1]ACUM-MAYO'!A174</f>
        <v>TRAMITE</v>
      </c>
      <c r="F185" s="192"/>
      <c r="G185" s="192"/>
      <c r="H185" s="193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91" t="str">
        <f>+'[1]ACUM-MAYO'!A175</f>
        <v>SERV. PUB.</v>
      </c>
      <c r="F186" s="192"/>
      <c r="G186" s="192"/>
      <c r="H186" s="193"/>
      <c r="I186" s="81">
        <v>3</v>
      </c>
      <c r="J186" s="80">
        <f>+I186/I189</f>
        <v>0.375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91" t="str">
        <f>+'[1]ACUM-MAYO'!A176</f>
        <v>LEGAL</v>
      </c>
      <c r="F187" s="192"/>
      <c r="G187" s="192"/>
      <c r="H187" s="193"/>
      <c r="I187" s="67">
        <v>2</v>
      </c>
      <c r="J187" s="82">
        <f>+I187/I189</f>
        <v>0.25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8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94" t="s">
        <v>30</v>
      </c>
      <c r="E210" s="195"/>
      <c r="F210" s="195"/>
      <c r="G210" s="195"/>
      <c r="H210" s="195"/>
      <c r="I210" s="195"/>
      <c r="J210" s="196"/>
      <c r="K210" s="163"/>
      <c r="L210" s="163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0</v>
      </c>
      <c r="J211" s="79">
        <f>+I211/I216</f>
        <v>0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5</v>
      </c>
      <c r="J212" s="79">
        <f>+I212/I216</f>
        <v>1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65"/>
      <c r="H214" s="166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5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197" t="s">
        <v>31</v>
      </c>
      <c r="E237" s="198"/>
      <c r="F237" s="198"/>
      <c r="G237" s="199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00" t="s">
        <v>32</v>
      </c>
      <c r="F238" s="201"/>
      <c r="G238" s="93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67" t="s">
        <v>33</v>
      </c>
      <c r="F239" s="168"/>
      <c r="G239" s="93">
        <v>3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00" t="s">
        <v>34</v>
      </c>
      <c r="F240" s="201"/>
      <c r="G240" s="9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00" t="s">
        <v>35</v>
      </c>
      <c r="F241" s="201"/>
      <c r="G241" s="96">
        <v>2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87" t="s">
        <v>6</v>
      </c>
      <c r="F242" s="188"/>
      <c r="G242" s="99">
        <f>SUM(G238:G241)</f>
        <v>5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189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topLeftCell="A13" zoomScale="80" zoomScaleNormal="80" workbookViewId="0">
      <selection activeCell="K241" sqref="K241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2851562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15" t="s">
        <v>0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3"/>
      <c r="Q13" s="1"/>
    </row>
    <row r="14" spans="1:17" ht="43.5" customHeight="1" thickBot="1" x14ac:dyDescent="0.85">
      <c r="A14" s="1"/>
      <c r="B14" s="217" t="s">
        <v>43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19" t="s">
        <v>1</v>
      </c>
      <c r="D20" s="220"/>
      <c r="E20" s="220"/>
      <c r="F20" s="221"/>
      <c r="G20" s="6"/>
      <c r="H20" s="219" t="s">
        <v>2</v>
      </c>
      <c r="I20" s="220"/>
      <c r="J20" s="220"/>
      <c r="K20" s="220"/>
      <c r="L20" s="221"/>
      <c r="M20" s="7"/>
      <c r="N20" s="7"/>
      <c r="O20" s="7"/>
      <c r="P20" s="5"/>
      <c r="Q20" s="1"/>
    </row>
    <row r="21" spans="1:17" s="14" customFormat="1" ht="23.25" customHeight="1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0</v>
      </c>
      <c r="D22" s="16">
        <v>0</v>
      </c>
      <c r="E22" s="16">
        <v>13</v>
      </c>
      <c r="F22" s="17">
        <f>SUM(C22:E22)</f>
        <v>13</v>
      </c>
      <c r="G22" s="18"/>
      <c r="H22" s="15">
        <v>9</v>
      </c>
      <c r="I22" s="15">
        <v>1</v>
      </c>
      <c r="J22" s="15">
        <v>3</v>
      </c>
      <c r="K22" s="15">
        <v>0</v>
      </c>
      <c r="L22" s="17">
        <f>SUM(H22:K22)</f>
        <v>13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22" t="s">
        <v>12</v>
      </c>
      <c r="E43" s="223"/>
      <c r="F43" s="223"/>
      <c r="G43" s="223"/>
      <c r="H43" s="223"/>
      <c r="I43" s="223"/>
      <c r="J43" s="224"/>
      <c r="K43" s="225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10</v>
      </c>
      <c r="K47" s="21">
        <f>+J47/J61</f>
        <v>0.76923076923076927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1</v>
      </c>
      <c r="K49" s="21">
        <f>+J49/J61</f>
        <v>7.6923076923076927E-2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2</v>
      </c>
      <c r="K54" s="21">
        <f>+J54/J61</f>
        <v>0.15384615384615385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13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08" t="s">
        <v>13</v>
      </c>
      <c r="E95" s="209"/>
      <c r="F95" s="209"/>
      <c r="G95" s="209"/>
      <c r="H95" s="209"/>
      <c r="I95" s="209"/>
      <c r="J95" s="210"/>
      <c r="K95" s="174"/>
      <c r="L95" s="174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13</v>
      </c>
      <c r="J96" s="41">
        <f>+I96/I102</f>
        <v>1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0</v>
      </c>
      <c r="J97" s="41">
        <f>+I97/I102</f>
        <v>0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11" t="s">
        <v>16</v>
      </c>
      <c r="F98" s="212"/>
      <c r="G98" s="212"/>
      <c r="H98" s="213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13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14"/>
      <c r="E105" s="214"/>
      <c r="F105" s="214"/>
      <c r="G105" s="214"/>
      <c r="H105" s="214"/>
      <c r="I105" s="214"/>
      <c r="J105" s="214"/>
      <c r="K105" s="174"/>
      <c r="L105" s="174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94" t="s">
        <v>20</v>
      </c>
      <c r="F132" s="195"/>
      <c r="G132" s="195"/>
      <c r="H132" s="195"/>
      <c r="I132" s="195"/>
      <c r="J132" s="196"/>
      <c r="K132" s="174"/>
      <c r="L132" s="174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2" t="s">
        <v>21</v>
      </c>
      <c r="F133" s="203"/>
      <c r="G133" s="203"/>
      <c r="H133" s="203"/>
      <c r="I133" s="204"/>
      <c r="J133" s="57">
        <v>48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48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94" t="s">
        <v>22</v>
      </c>
      <c r="F137" s="195"/>
      <c r="G137" s="195"/>
      <c r="H137" s="195"/>
      <c r="I137" s="195"/>
      <c r="J137" s="196"/>
      <c r="K137" s="174"/>
      <c r="L137" s="174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2" t="s">
        <v>23</v>
      </c>
      <c r="F138" s="203"/>
      <c r="G138" s="203"/>
      <c r="H138" s="203"/>
      <c r="I138" s="204"/>
      <c r="J138" s="62">
        <v>5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5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05" t="s">
        <v>24</v>
      </c>
      <c r="F142" s="206"/>
      <c r="G142" s="206"/>
      <c r="H142" s="206"/>
      <c r="I142" s="206"/>
      <c r="J142" s="207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2" t="s">
        <v>25</v>
      </c>
      <c r="F143" s="203"/>
      <c r="G143" s="203"/>
      <c r="H143" s="203"/>
      <c r="I143" s="204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05" t="s">
        <v>26</v>
      </c>
      <c r="F147" s="206"/>
      <c r="G147" s="206"/>
      <c r="H147" s="206"/>
      <c r="I147" s="206"/>
      <c r="J147" s="207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2" t="s">
        <v>26</v>
      </c>
      <c r="F148" s="203"/>
      <c r="G148" s="203"/>
      <c r="H148" s="203"/>
      <c r="I148" s="204"/>
      <c r="J148" s="62">
        <v>6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6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94" t="s">
        <v>27</v>
      </c>
      <c r="E154" s="195"/>
      <c r="F154" s="195"/>
      <c r="G154" s="195"/>
      <c r="H154" s="195"/>
      <c r="I154" s="195"/>
      <c r="J154" s="196"/>
      <c r="K154" s="174"/>
      <c r="L154" s="174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91" t="str">
        <f>+'[1]ACUM-MAYO'!A162</f>
        <v>ORDINARIA</v>
      </c>
      <c r="F155" s="192"/>
      <c r="G155" s="192"/>
      <c r="H155" s="193"/>
      <c r="I155" s="67">
        <v>13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91" t="str">
        <f>+'[1]ACUM-MAYO'!A163</f>
        <v>FUNDAMENTAL</v>
      </c>
      <c r="F156" s="192"/>
      <c r="G156" s="192"/>
      <c r="H156" s="193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73">
        <v>4</v>
      </c>
      <c r="E157" s="191" t="str">
        <f>+'[1]ACUM-MAYO'!A165</f>
        <v>RESERVADA</v>
      </c>
      <c r="F157" s="192"/>
      <c r="G157" s="192"/>
      <c r="H157" s="193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91" t="s">
        <v>28</v>
      </c>
      <c r="F158" s="192"/>
      <c r="G158" s="192"/>
      <c r="H158" s="193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13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94" t="s">
        <v>29</v>
      </c>
      <c r="E183" s="195"/>
      <c r="F183" s="195"/>
      <c r="G183" s="195"/>
      <c r="H183" s="195"/>
      <c r="I183" s="195"/>
      <c r="J183" s="196"/>
      <c r="K183" s="174"/>
      <c r="L183" s="174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91" t="str">
        <f>+'[1]ACUM-MAYO'!A173</f>
        <v>ECONOMICA ADMINISTRATIVA</v>
      </c>
      <c r="F184" s="192"/>
      <c r="G184" s="192"/>
      <c r="H184" s="193"/>
      <c r="I184" s="67">
        <v>12</v>
      </c>
      <c r="J184" s="79">
        <f>+I184/I189</f>
        <v>0.92307692307692313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91" t="str">
        <f>+'[1]ACUM-MAYO'!A174</f>
        <v>TRAMITE</v>
      </c>
      <c r="F185" s="192"/>
      <c r="G185" s="192"/>
      <c r="H185" s="193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91" t="str">
        <f>+'[1]ACUM-MAYO'!A175</f>
        <v>SERV. PUB.</v>
      </c>
      <c r="F186" s="192"/>
      <c r="G186" s="192"/>
      <c r="H186" s="193"/>
      <c r="I186" s="81">
        <v>1</v>
      </c>
      <c r="J186" s="80">
        <f>+I186/I189</f>
        <v>7.6923076923076927E-2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91" t="str">
        <f>+'[1]ACUM-MAYO'!A176</f>
        <v>LEGAL</v>
      </c>
      <c r="F187" s="192"/>
      <c r="G187" s="192"/>
      <c r="H187" s="193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13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94" t="s">
        <v>30</v>
      </c>
      <c r="E210" s="195"/>
      <c r="F210" s="195"/>
      <c r="G210" s="195"/>
      <c r="H210" s="195"/>
      <c r="I210" s="195"/>
      <c r="J210" s="196"/>
      <c r="K210" s="174"/>
      <c r="L210" s="174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0</v>
      </c>
      <c r="J211" s="79">
        <f>+I211/I216</f>
        <v>0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13</v>
      </c>
      <c r="J212" s="79">
        <f>+I212/I216</f>
        <v>1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69"/>
      <c r="H214" s="170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13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197" t="s">
        <v>31</v>
      </c>
      <c r="E237" s="198"/>
      <c r="F237" s="198"/>
      <c r="G237" s="199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00" t="s">
        <v>32</v>
      </c>
      <c r="F238" s="201"/>
      <c r="G238" s="93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71" t="s">
        <v>33</v>
      </c>
      <c r="F239" s="172"/>
      <c r="G239" s="93">
        <v>12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00" t="s">
        <v>34</v>
      </c>
      <c r="F240" s="201"/>
      <c r="G240" s="9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00" t="s">
        <v>35</v>
      </c>
      <c r="F241" s="201"/>
      <c r="G241" s="96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87" t="s">
        <v>6</v>
      </c>
      <c r="F242" s="188"/>
      <c r="G242" s="99">
        <f>SUM(G238:G241)</f>
        <v>13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189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5"/>
  <sheetViews>
    <sheetView topLeftCell="A7" zoomScale="80" zoomScaleNormal="80" workbookViewId="0">
      <selection activeCell="K240" sqref="K240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2851562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"/>
    </row>
    <row r="3" spans="1:17" x14ac:dyDescent="0.2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"/>
    </row>
    <row r="4" spans="1:17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</row>
    <row r="5" spans="1:17" x14ac:dyDescent="0.25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"/>
    </row>
    <row r="6" spans="1:17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</row>
    <row r="7" spans="1:17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1"/>
    </row>
    <row r="8" spans="1:17" x14ac:dyDescent="0.25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"/>
    </row>
    <row r="9" spans="1:17" x14ac:dyDescent="0.25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1"/>
    </row>
    <row r="10" spans="1:17" x14ac:dyDescent="0.25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/>
    </row>
    <row r="11" spans="1:17" x14ac:dyDescent="0.25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15" t="s">
        <v>0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3"/>
      <c r="Q13" s="1"/>
    </row>
    <row r="14" spans="1:17" ht="43.5" customHeight="1" thickBot="1" x14ac:dyDescent="0.85">
      <c r="A14" s="1"/>
      <c r="B14" s="217" t="s">
        <v>44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219" t="s">
        <v>1</v>
      </c>
      <c r="D20" s="220"/>
      <c r="E20" s="220"/>
      <c r="F20" s="221"/>
      <c r="G20" s="6"/>
      <c r="H20" s="219" t="s">
        <v>2</v>
      </c>
      <c r="I20" s="220"/>
      <c r="J20" s="220"/>
      <c r="K20" s="220"/>
      <c r="L20" s="221"/>
      <c r="M20" s="7"/>
      <c r="N20" s="7"/>
      <c r="O20" s="7"/>
      <c r="P20" s="5"/>
      <c r="Q20" s="1"/>
    </row>
    <row r="21" spans="1:17" s="14" customFormat="1" ht="23.25" customHeight="1" thickBot="1" x14ac:dyDescent="0.3">
      <c r="A21" s="8"/>
      <c r="B21" s="9"/>
      <c r="C21" s="10" t="s">
        <v>3</v>
      </c>
      <c r="D21" s="11" t="s">
        <v>4</v>
      </c>
      <c r="E21" s="12" t="s">
        <v>5</v>
      </c>
      <c r="F21" s="10" t="s">
        <v>6</v>
      </c>
      <c r="G21" s="13"/>
      <c r="H21" s="12" t="s">
        <v>7</v>
      </c>
      <c r="I21" s="12" t="s">
        <v>8</v>
      </c>
      <c r="J21" s="10" t="s">
        <v>9</v>
      </c>
      <c r="K21" s="10" t="s">
        <v>10</v>
      </c>
      <c r="L21" s="10" t="s">
        <v>6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2</v>
      </c>
      <c r="D22" s="16">
        <v>0</v>
      </c>
      <c r="E22" s="16">
        <v>14</v>
      </c>
      <c r="F22" s="17">
        <f>SUM(C22:E22)</f>
        <v>16</v>
      </c>
      <c r="G22" s="18"/>
      <c r="H22" s="15">
        <v>4</v>
      </c>
      <c r="I22" s="15">
        <v>1</v>
      </c>
      <c r="J22" s="15">
        <v>5</v>
      </c>
      <c r="K22" s="15">
        <v>6</v>
      </c>
      <c r="L22" s="17">
        <f>SUM(H22:K22)</f>
        <v>16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v>0.2</v>
      </c>
      <c r="D23" s="15" t="s">
        <v>11</v>
      </c>
      <c r="E23" s="19">
        <v>0.8</v>
      </c>
      <c r="F23" s="20">
        <v>1</v>
      </c>
      <c r="G23" s="18"/>
      <c r="H23" s="21">
        <v>0.5</v>
      </c>
      <c r="I23" s="21">
        <v>0.45</v>
      </c>
      <c r="J23" s="21">
        <v>0.05</v>
      </c>
      <c r="K23" s="21">
        <v>0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222" t="s">
        <v>12</v>
      </c>
      <c r="E43" s="223"/>
      <c r="F43" s="223"/>
      <c r="G43" s="223"/>
      <c r="H43" s="223"/>
      <c r="I43" s="223"/>
      <c r="J43" s="224"/>
      <c r="K43" s="225"/>
      <c r="L43" s="114"/>
      <c r="M43" s="114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10"/>
      <c r="M44" s="111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10"/>
      <c r="M45" s="111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0</v>
      </c>
      <c r="K46" s="21">
        <f>+J46/J61</f>
        <v>0</v>
      </c>
      <c r="L46" s="110"/>
      <c r="M46" s="111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5</v>
      </c>
      <c r="K47" s="21">
        <f>+J47/J61</f>
        <v>0.3125</v>
      </c>
      <c r="L47" s="110"/>
      <c r="M47" s="111"/>
      <c r="N47" s="115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10"/>
      <c r="M48" s="111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3</v>
      </c>
      <c r="K49" s="21">
        <f>+J49/J61</f>
        <v>0.1875</v>
      </c>
      <c r="L49" s="110"/>
      <c r="M49" s="111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10"/>
      <c r="M50" s="111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10"/>
      <c r="M51" s="111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10"/>
      <c r="M52" s="111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10"/>
      <c r="M53" s="111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8</v>
      </c>
      <c r="K54" s="21">
        <f>+J54/J61</f>
        <v>0.5</v>
      </c>
      <c r="L54" s="110"/>
      <c r="M54" s="111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10"/>
      <c r="M55" s="111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7">
        <v>0</v>
      </c>
      <c r="K56" s="21">
        <f>+J56/J61</f>
        <v>0</v>
      </c>
      <c r="L56" s="110"/>
      <c r="M56" s="111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16">
        <v>0</v>
      </c>
      <c r="K57" s="21">
        <f>+J57/J61</f>
        <v>0</v>
      </c>
      <c r="L57" s="110"/>
      <c r="M57" s="111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10"/>
      <c r="M58" s="111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10"/>
      <c r="M59" s="111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9"/>
      <c r="M60" s="109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2">
        <f>SUM(J44:J59)</f>
        <v>16</v>
      </c>
      <c r="K61" s="34">
        <f>SUM(K44:K60)</f>
        <v>1</v>
      </c>
      <c r="L61" s="112"/>
      <c r="M61" s="113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208" t="s">
        <v>13</v>
      </c>
      <c r="E95" s="209"/>
      <c r="F95" s="209"/>
      <c r="G95" s="209"/>
      <c r="H95" s="209"/>
      <c r="I95" s="209"/>
      <c r="J95" s="210"/>
      <c r="K95" s="175"/>
      <c r="L95" s="175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14</v>
      </c>
      <c r="F96" s="38"/>
      <c r="G96" s="39"/>
      <c r="H96" s="39"/>
      <c r="I96" s="40">
        <v>14</v>
      </c>
      <c r="J96" s="41">
        <f>+I96/I102</f>
        <v>0.875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15</v>
      </c>
      <c r="F97" s="44"/>
      <c r="G97" s="39"/>
      <c r="H97" s="39"/>
      <c r="I97" s="45">
        <v>2</v>
      </c>
      <c r="J97" s="41">
        <f>+I97/I102</f>
        <v>0.125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211" t="s">
        <v>16</v>
      </c>
      <c r="F98" s="212"/>
      <c r="G98" s="212"/>
      <c r="H98" s="213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17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18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6</v>
      </c>
      <c r="I102" s="54">
        <f>SUM(I96:I101)</f>
        <v>16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214"/>
      <c r="E105" s="214"/>
      <c r="F105" s="214"/>
      <c r="G105" s="214"/>
      <c r="H105" s="214"/>
      <c r="I105" s="214"/>
      <c r="J105" s="214"/>
      <c r="K105" s="175"/>
      <c r="L105" s="175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19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94" t="s">
        <v>20</v>
      </c>
      <c r="F132" s="195"/>
      <c r="G132" s="195"/>
      <c r="H132" s="195"/>
      <c r="I132" s="195"/>
      <c r="J132" s="196"/>
      <c r="K132" s="175"/>
      <c r="L132" s="175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202" t="s">
        <v>21</v>
      </c>
      <c r="F133" s="203"/>
      <c r="G133" s="203"/>
      <c r="H133" s="203"/>
      <c r="I133" s="204"/>
      <c r="J133" s="57">
        <v>30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6</v>
      </c>
      <c r="J134" s="60">
        <f>SUM(J133)</f>
        <v>30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94" t="s">
        <v>22</v>
      </c>
      <c r="F137" s="195"/>
      <c r="G137" s="195"/>
      <c r="H137" s="195"/>
      <c r="I137" s="195"/>
      <c r="J137" s="196"/>
      <c r="K137" s="175"/>
      <c r="L137" s="175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202" t="s">
        <v>23</v>
      </c>
      <c r="F138" s="203"/>
      <c r="G138" s="203"/>
      <c r="H138" s="203"/>
      <c r="I138" s="204"/>
      <c r="J138" s="62">
        <v>3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6</v>
      </c>
      <c r="J139" s="60">
        <f>SUM(J138)</f>
        <v>3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205" t="s">
        <v>24</v>
      </c>
      <c r="F142" s="206"/>
      <c r="G142" s="206"/>
      <c r="H142" s="206"/>
      <c r="I142" s="206"/>
      <c r="J142" s="207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202" t="s">
        <v>25</v>
      </c>
      <c r="F143" s="203"/>
      <c r="G143" s="203"/>
      <c r="H143" s="203"/>
      <c r="I143" s="204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6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205" t="s">
        <v>26</v>
      </c>
      <c r="F147" s="206"/>
      <c r="G147" s="206"/>
      <c r="H147" s="206"/>
      <c r="I147" s="206"/>
      <c r="J147" s="207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202" t="s">
        <v>26</v>
      </c>
      <c r="F148" s="203"/>
      <c r="G148" s="203"/>
      <c r="H148" s="203"/>
      <c r="I148" s="204"/>
      <c r="J148" s="62">
        <v>0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6</v>
      </c>
      <c r="J149" s="60">
        <f>SUM(J148)</f>
        <v>0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94" t="s">
        <v>27</v>
      </c>
      <c r="E154" s="195"/>
      <c r="F154" s="195"/>
      <c r="G154" s="195"/>
      <c r="H154" s="195"/>
      <c r="I154" s="195"/>
      <c r="J154" s="196"/>
      <c r="K154" s="175"/>
      <c r="L154" s="175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91" t="str">
        <f>+'[1]ACUM-MAYO'!A162</f>
        <v>ORDINARIA</v>
      </c>
      <c r="F155" s="192"/>
      <c r="G155" s="192"/>
      <c r="H155" s="193"/>
      <c r="I155" s="67">
        <v>15</v>
      </c>
      <c r="J155" s="68">
        <f>+I155/I160</f>
        <v>0.9375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91" t="str">
        <f>+'[1]ACUM-MAYO'!A163</f>
        <v>FUNDAMENTAL</v>
      </c>
      <c r="F156" s="192"/>
      <c r="G156" s="192"/>
      <c r="H156" s="193"/>
      <c r="I156" s="67">
        <v>1</v>
      </c>
      <c r="J156" s="70">
        <f>+I156/I160</f>
        <v>6.25E-2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76">
        <v>4</v>
      </c>
      <c r="E157" s="191" t="str">
        <f>+'[1]ACUM-MAYO'!A165</f>
        <v>RESERVADA</v>
      </c>
      <c r="F157" s="192"/>
      <c r="G157" s="192"/>
      <c r="H157" s="193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91" t="s">
        <v>28</v>
      </c>
      <c r="F158" s="192"/>
      <c r="G158" s="192"/>
      <c r="H158" s="193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6</v>
      </c>
      <c r="I160" s="60">
        <f>SUM(I155:I158)</f>
        <v>16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94" t="s">
        <v>29</v>
      </c>
      <c r="E183" s="195"/>
      <c r="F183" s="195"/>
      <c r="G183" s="195"/>
      <c r="H183" s="195"/>
      <c r="I183" s="195"/>
      <c r="J183" s="196"/>
      <c r="K183" s="175"/>
      <c r="L183" s="175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91" t="str">
        <f>+'[1]ACUM-MAYO'!A173</f>
        <v>ECONOMICA ADMINISTRATIVA</v>
      </c>
      <c r="F184" s="192"/>
      <c r="G184" s="192"/>
      <c r="H184" s="193"/>
      <c r="I184" s="67">
        <v>13</v>
      </c>
      <c r="J184" s="79">
        <f>+I184/I189</f>
        <v>0.8125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91" t="str">
        <f>+'[1]ACUM-MAYO'!A174</f>
        <v>TRAMITE</v>
      </c>
      <c r="F185" s="192"/>
      <c r="G185" s="192"/>
      <c r="H185" s="193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91" t="str">
        <f>+'[1]ACUM-MAYO'!A175</f>
        <v>SERV. PUB.</v>
      </c>
      <c r="F186" s="192"/>
      <c r="G186" s="192"/>
      <c r="H186" s="193"/>
      <c r="I186" s="81">
        <v>1</v>
      </c>
      <c r="J186" s="80">
        <f>+I186/I189</f>
        <v>6.25E-2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91" t="str">
        <f>+'[1]ACUM-MAYO'!A176</f>
        <v>LEGAL</v>
      </c>
      <c r="F187" s="192"/>
      <c r="G187" s="192"/>
      <c r="H187" s="193"/>
      <c r="I187" s="67">
        <v>2</v>
      </c>
      <c r="J187" s="82">
        <f>+I187/I189</f>
        <v>0.125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6</v>
      </c>
      <c r="I189" s="60">
        <f>SUM(I184:I187)</f>
        <v>16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94" t="s">
        <v>30</v>
      </c>
      <c r="E210" s="195"/>
      <c r="F210" s="195"/>
      <c r="G210" s="195"/>
      <c r="H210" s="195"/>
      <c r="I210" s="195"/>
      <c r="J210" s="196"/>
      <c r="K210" s="175"/>
      <c r="L210" s="175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tr">
        <f>+'[1]ACUM-MAYO'!A186</f>
        <v>INFOMEX</v>
      </c>
      <c r="F211" s="87"/>
      <c r="G211" s="87"/>
      <c r="H211" s="88"/>
      <c r="I211" s="67">
        <v>2</v>
      </c>
      <c r="J211" s="79">
        <f>+I211/I216</f>
        <v>0.125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14</v>
      </c>
      <c r="J212" s="79">
        <f>+I212/I216</f>
        <v>0.875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77"/>
      <c r="H214" s="178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6</v>
      </c>
      <c r="I216" s="60">
        <f>SUM(I211:I214)</f>
        <v>16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B237" s="5"/>
      <c r="C237" s="5"/>
      <c r="D237" s="197" t="s">
        <v>31</v>
      </c>
      <c r="E237" s="198"/>
      <c r="F237" s="198"/>
      <c r="G237" s="199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25" customHeight="1" thickBot="1" x14ac:dyDescent="0.3">
      <c r="A238" s="1"/>
      <c r="B238" s="5"/>
      <c r="C238" s="5"/>
      <c r="D238" s="92">
        <v>1</v>
      </c>
      <c r="E238" s="200" t="s">
        <v>32</v>
      </c>
      <c r="F238" s="201"/>
      <c r="G238" s="93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5.5" customHeight="1" thickBot="1" x14ac:dyDescent="0.3">
      <c r="A239" s="1"/>
      <c r="B239" s="5"/>
      <c r="C239" s="5"/>
      <c r="D239" s="92">
        <v>2</v>
      </c>
      <c r="E239" s="179" t="s">
        <v>33</v>
      </c>
      <c r="F239" s="180"/>
      <c r="G239" s="93">
        <v>13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7.75" customHeight="1" thickBot="1" x14ac:dyDescent="0.3">
      <c r="A240" s="1"/>
      <c r="B240" s="5"/>
      <c r="C240" s="5"/>
      <c r="D240" s="92">
        <v>3</v>
      </c>
      <c r="E240" s="200" t="s">
        <v>34</v>
      </c>
      <c r="F240" s="201"/>
      <c r="G240" s="9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7" customHeight="1" thickBot="1" x14ac:dyDescent="0.3">
      <c r="A241" s="1"/>
      <c r="B241" s="5"/>
      <c r="C241" s="97"/>
      <c r="D241" s="92">
        <v>4</v>
      </c>
      <c r="E241" s="200" t="s">
        <v>35</v>
      </c>
      <c r="F241" s="201"/>
      <c r="G241" s="96">
        <v>2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187" t="s">
        <v>6</v>
      </c>
      <c r="F242" s="188"/>
      <c r="G242" s="99">
        <f>SUM(G238:G241)</f>
        <v>16</v>
      </c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5"/>
      <c r="C243" s="97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98"/>
    </row>
    <row r="244" spans="1:17" ht="15.75" customHeight="1" thickBot="1" x14ac:dyDescent="0.3">
      <c r="A244" s="1"/>
      <c r="B244" s="189"/>
      <c r="C244" s="190"/>
      <c r="D244" s="190"/>
      <c r="E244" s="190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98"/>
    </row>
    <row r="248" spans="1:17" ht="15.75" customHeight="1" x14ac:dyDescent="0.25">
      <c r="A248" s="1"/>
      <c r="B248" s="5"/>
      <c r="C248" s="97"/>
      <c r="D248" s="5"/>
      <c r="E248" s="5"/>
      <c r="F248" s="5"/>
      <c r="G248" s="5"/>
      <c r="H248" s="33"/>
      <c r="I248" s="32"/>
      <c r="J248" s="32"/>
      <c r="K248" s="32"/>
      <c r="L248" s="32"/>
      <c r="M248" s="5"/>
      <c r="N248" s="5"/>
      <c r="O248" s="5"/>
      <c r="P248" s="1"/>
      <c r="Q248" s="98"/>
    </row>
    <row r="249" spans="1:17" x14ac:dyDescent="0.25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33" customFormat="1" ht="15.75" x14ac:dyDescent="0.25">
      <c r="A250" s="31"/>
      <c r="B250" s="32"/>
      <c r="C250" s="32"/>
      <c r="D250" s="5"/>
      <c r="E250" s="5"/>
      <c r="F250" s="5"/>
      <c r="G250" s="5"/>
      <c r="H250" s="5"/>
      <c r="I250" s="5"/>
      <c r="J250" s="5"/>
      <c r="K250" s="5"/>
      <c r="L250" s="5"/>
      <c r="M250" s="32"/>
      <c r="N250" s="32"/>
      <c r="O250" s="32"/>
      <c r="P250" s="32"/>
      <c r="Q250" s="31"/>
    </row>
    <row r="251" spans="1:17" x14ac:dyDescent="0.25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B253" s="5"/>
      <c r="P253" s="100"/>
      <c r="Q253" s="10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M278" s="5"/>
      <c r="N278" s="5"/>
      <c r="O278" s="5"/>
      <c r="P278" s="5"/>
      <c r="Q278" s="1"/>
    </row>
    <row r="279" spans="1:17" x14ac:dyDescent="0.25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98"/>
    </row>
    <row r="285" spans="1:17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</row>
  </sheetData>
  <mergeCells count="33">
    <mergeCell ref="E241:F241"/>
    <mergeCell ref="E242:F242"/>
    <mergeCell ref="B244:O244"/>
    <mergeCell ref="E186:H186"/>
    <mergeCell ref="E187:H187"/>
    <mergeCell ref="D210:J210"/>
    <mergeCell ref="D237:G237"/>
    <mergeCell ref="E238:F238"/>
    <mergeCell ref="E240:F240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 2021</vt:lpstr>
      <vt:lpstr>FEB 2021</vt:lpstr>
      <vt:lpstr>MAR 2021</vt:lpstr>
      <vt:lpstr>ABR 2021 </vt:lpstr>
      <vt:lpstr>MAY 2021</vt:lpstr>
      <vt:lpstr>JUN 2021</vt:lpstr>
      <vt:lpstr>JUL 2021</vt:lpstr>
      <vt:lpstr>AGTO 2021</vt:lpstr>
      <vt:lpstr>SEP 2021</vt:lpstr>
      <vt:lpstr>OCT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smarquez</cp:lastModifiedBy>
  <dcterms:created xsi:type="dcterms:W3CDTF">2021-01-08T17:38:15Z</dcterms:created>
  <dcterms:modified xsi:type="dcterms:W3CDTF">2021-11-05T18:38:11Z</dcterms:modified>
</cp:coreProperties>
</file>