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8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9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0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12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  <Override PartName="/xl/charts/colors18.xml" ContentType="application/vnd.ms-office.chartcolorstyle+xml"/>
  <Override PartName="/xl/charts/style18.xml" ContentType="application/vnd.ms-office.chartstyle+xml"/>
  <Override PartName="/xl/charts/colors19.xml" ContentType="application/vnd.ms-office.chartcolorstyle+xml"/>
  <Override PartName="/xl/charts/style19.xml" ContentType="application/vnd.ms-office.chartstyle+xml"/>
  <Override PartName="/xl/charts/colors20.xml" ContentType="application/vnd.ms-office.chartcolorstyle+xml"/>
  <Override PartName="/xl/charts/style20.xml" ContentType="application/vnd.ms-office.chartstyle+xml"/>
  <Override PartName="/xl/charts/colors21.xml" ContentType="application/vnd.ms-office.chartcolorstyle+xml"/>
  <Override PartName="/xl/charts/style21.xml" ContentType="application/vnd.ms-office.chartstyle+xml"/>
  <Override PartName="/xl/charts/colors22.xml" ContentType="application/vnd.ms-office.chartcolorstyle+xml"/>
  <Override PartName="/xl/charts/style22.xml" ContentType="application/vnd.ms-office.chartstyle+xml"/>
  <Override PartName="/xl/charts/colors23.xml" ContentType="application/vnd.ms-office.chartcolorstyle+xml"/>
  <Override PartName="/xl/charts/style23.xml" ContentType="application/vnd.ms-office.chartstyle+xml"/>
  <Override PartName="/xl/charts/colors24.xml" ContentType="application/vnd.ms-office.chartcolorstyle+xml"/>
  <Override PartName="/xl/charts/style24.xml" ContentType="application/vnd.ms-office.chartstyle+xml"/>
  <Override PartName="/xl/charts/colors25.xml" ContentType="application/vnd.ms-office.chartcolorstyle+xml"/>
  <Override PartName="/xl/charts/style25.xml" ContentType="application/vnd.ms-office.chartstyle+xml"/>
  <Override PartName="/xl/charts/colors26.xml" ContentType="application/vnd.ms-office.chartcolorstyle+xml"/>
  <Override PartName="/xl/charts/style26.xml" ContentType="application/vnd.ms-office.chartstyle+xml"/>
  <Override PartName="/xl/charts/colors27.xml" ContentType="application/vnd.ms-office.chartcolorstyle+xml"/>
  <Override PartName="/xl/charts/style27.xml" ContentType="application/vnd.ms-office.chartstyle+xml"/>
  <Override PartName="/xl/charts/colors28.xml" ContentType="application/vnd.ms-office.chartcolorstyle+xml"/>
  <Override PartName="/xl/charts/style28.xml" ContentType="application/vnd.ms-office.chartstyle+xml"/>
  <Override PartName="/xl/charts/colors29.xml" ContentType="application/vnd.ms-office.chartcolorstyle+xml"/>
  <Override PartName="/xl/charts/style29.xml" ContentType="application/vnd.ms-office.chartstyle+xml"/>
  <Override PartName="/xl/charts/colors30.xml" ContentType="application/vnd.ms-office.chartcolorstyle+xml"/>
  <Override PartName="/xl/charts/style30.xml" ContentType="application/vnd.ms-office.chartstyle+xml"/>
  <Override PartName="/xl/charts/colors31.xml" ContentType="application/vnd.ms-office.chartcolorstyle+xml"/>
  <Override PartName="/xl/charts/style31.xml" ContentType="application/vnd.ms-office.chartstyle+xml"/>
  <Override PartName="/xl/charts/colors32.xml" ContentType="application/vnd.ms-office.chartcolorstyle+xml"/>
  <Override PartName="/xl/charts/style32.xml" ContentType="application/vnd.ms-office.chartstyle+xml"/>
  <Override PartName="/xl/charts/colors33.xml" ContentType="application/vnd.ms-office.chartcolorstyle+xml"/>
  <Override PartName="/xl/charts/style33.xml" ContentType="application/vnd.ms-office.chartstyle+xml"/>
  <Override PartName="/xl/charts/colors34.xml" ContentType="application/vnd.ms-office.chartcolorstyle+xml"/>
  <Override PartName="/xl/charts/style34.xml" ContentType="application/vnd.ms-office.chartstyle+xml"/>
  <Override PartName="/xl/charts/colors35.xml" ContentType="application/vnd.ms-office.chartcolorstyle+xml"/>
  <Override PartName="/xl/charts/style35.xml" ContentType="application/vnd.ms-office.chartstyle+xml"/>
  <Override PartName="/xl/charts/colors36.xml" ContentType="application/vnd.ms-office.chartcolorstyle+xml"/>
  <Override PartName="/xl/charts/style36.xml" ContentType="application/vnd.ms-office.chartstyle+xml"/>
  <Override PartName="/xl/charts/colors37.xml" ContentType="application/vnd.ms-office.chartcolorstyle+xml"/>
  <Override PartName="/xl/charts/style37.xml" ContentType="application/vnd.ms-office.chartstyle+xml"/>
  <Override PartName="/xl/charts/colors38.xml" ContentType="application/vnd.ms-office.chartcolorstyle+xml"/>
  <Override PartName="/xl/charts/style38.xml" ContentType="application/vnd.ms-office.chartstyle+xml"/>
  <Override PartName="/xl/charts/colors39.xml" ContentType="application/vnd.ms-office.chartcolorstyle+xml"/>
  <Override PartName="/xl/charts/style39.xml" ContentType="application/vnd.ms-office.chartstyle+xml"/>
  <Override PartName="/xl/charts/colors40.xml" ContentType="application/vnd.ms-office.chartcolorstyle+xml"/>
  <Override PartName="/xl/charts/style4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3" activeTab="11"/>
  </bookViews>
  <sheets>
    <sheet name="ENE 2021" sheetId="1" r:id="rId1"/>
    <sheet name="FEB 2021" sheetId="2" r:id="rId2"/>
    <sheet name="MAR 2021" sheetId="3" r:id="rId3"/>
    <sheet name="ABR 2021 " sheetId="4" r:id="rId4"/>
    <sheet name="MAY 2021" sheetId="5" r:id="rId5"/>
    <sheet name="JUN 2021" sheetId="6" r:id="rId6"/>
    <sheet name="JUL 2021" sheetId="7" r:id="rId7"/>
    <sheet name="AGTO 2021" sheetId="8" r:id="rId8"/>
    <sheet name="SEP 2021" sheetId="9" r:id="rId9"/>
    <sheet name="OCT 2021" sheetId="10" r:id="rId10"/>
    <sheet name="NOV 2021" sheetId="11" r:id="rId11"/>
    <sheet name="DIC 2021" sheetId="12" r:id="rId12"/>
  </sheets>
  <externalReferences>
    <externalReference r:id="rId13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2" l="1"/>
  <c r="I216" i="12"/>
  <c r="J213" i="12" s="1"/>
  <c r="E214" i="12"/>
  <c r="E213" i="12"/>
  <c r="E212" i="12"/>
  <c r="E211" i="12"/>
  <c r="I189" i="12"/>
  <c r="J187" i="12" s="1"/>
  <c r="E187" i="12"/>
  <c r="E186" i="12"/>
  <c r="E185" i="12"/>
  <c r="E184" i="12"/>
  <c r="I160" i="12"/>
  <c r="J158" i="12" s="1"/>
  <c r="E157" i="12"/>
  <c r="E156" i="12"/>
  <c r="E155" i="12"/>
  <c r="J149" i="12"/>
  <c r="J144" i="12"/>
  <c r="J139" i="12"/>
  <c r="J134" i="12"/>
  <c r="I102" i="12"/>
  <c r="J98" i="12" s="1"/>
  <c r="J96" i="12"/>
  <c r="J61" i="12"/>
  <c r="K59" i="12" s="1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L23" i="12"/>
  <c r="L22" i="12"/>
  <c r="F22" i="12"/>
  <c r="J156" i="12" l="1"/>
  <c r="J102" i="12"/>
  <c r="J97" i="12"/>
  <c r="J99" i="12"/>
  <c r="J100" i="12"/>
  <c r="K44" i="12"/>
  <c r="K46" i="12"/>
  <c r="K48" i="12"/>
  <c r="K50" i="12"/>
  <c r="K52" i="12"/>
  <c r="K54" i="12"/>
  <c r="K56" i="12"/>
  <c r="K58" i="12"/>
  <c r="J155" i="12"/>
  <c r="J157" i="12"/>
  <c r="K45" i="12"/>
  <c r="K47" i="12"/>
  <c r="K49" i="12"/>
  <c r="K51" i="12"/>
  <c r="K53" i="12"/>
  <c r="K55" i="12"/>
  <c r="K57" i="12"/>
  <c r="J184" i="12"/>
  <c r="J186" i="12"/>
  <c r="J212" i="12"/>
  <c r="J214" i="12"/>
  <c r="J185" i="12"/>
  <c r="J211" i="12"/>
  <c r="G242" i="11"/>
  <c r="I216" i="11"/>
  <c r="J213" i="11" s="1"/>
  <c r="E214" i="11"/>
  <c r="E213" i="11"/>
  <c r="E212" i="11"/>
  <c r="E211" i="11"/>
  <c r="I189" i="11"/>
  <c r="J187" i="11" s="1"/>
  <c r="E187" i="11"/>
  <c r="E186" i="11"/>
  <c r="E185" i="11"/>
  <c r="E184" i="11"/>
  <c r="I160" i="11"/>
  <c r="J158" i="11" s="1"/>
  <c r="E157" i="11"/>
  <c r="E156" i="11"/>
  <c r="E155" i="11"/>
  <c r="J149" i="11"/>
  <c r="J144" i="11"/>
  <c r="J139" i="11"/>
  <c r="J134" i="11"/>
  <c r="I102" i="11"/>
  <c r="J98" i="11" s="1"/>
  <c r="J61" i="11"/>
  <c r="K58" i="11" s="1"/>
  <c r="K59" i="11"/>
  <c r="E59" i="11"/>
  <c r="E58" i="11"/>
  <c r="K57" i="11"/>
  <c r="E57" i="11"/>
  <c r="E56" i="11"/>
  <c r="E55" i="11"/>
  <c r="E54" i="11"/>
  <c r="E53" i="11"/>
  <c r="E52" i="11"/>
  <c r="E51" i="11"/>
  <c r="E50" i="11"/>
  <c r="K49" i="11"/>
  <c r="E49" i="11"/>
  <c r="E48" i="11"/>
  <c r="E47" i="11"/>
  <c r="E46" i="11"/>
  <c r="E45" i="11"/>
  <c r="E44" i="11"/>
  <c r="L23" i="11"/>
  <c r="L22" i="11"/>
  <c r="F22" i="11"/>
  <c r="J216" i="12" l="1"/>
  <c r="J189" i="12"/>
  <c r="J160" i="12"/>
  <c r="K61" i="12"/>
  <c r="J212" i="11"/>
  <c r="J214" i="11"/>
  <c r="J211" i="11"/>
  <c r="J216" i="11" s="1"/>
  <c r="J155" i="11"/>
  <c r="J157" i="11"/>
  <c r="J156" i="11"/>
  <c r="J100" i="11"/>
  <c r="J96" i="11"/>
  <c r="J97" i="11"/>
  <c r="J99" i="11"/>
  <c r="K51" i="11"/>
  <c r="K47" i="11"/>
  <c r="K55" i="11"/>
  <c r="K45" i="11"/>
  <c r="K53" i="11"/>
  <c r="K44" i="11"/>
  <c r="K46" i="11"/>
  <c r="K48" i="11"/>
  <c r="K50" i="11"/>
  <c r="K52" i="11"/>
  <c r="K54" i="11"/>
  <c r="K56" i="11"/>
  <c r="J160" i="11"/>
  <c r="J184" i="11"/>
  <c r="J186" i="11"/>
  <c r="J185" i="11"/>
  <c r="G242" i="10"/>
  <c r="I216" i="10"/>
  <c r="J214" i="10"/>
  <c r="E214" i="10"/>
  <c r="J213" i="10"/>
  <c r="E213" i="10"/>
  <c r="J212" i="10"/>
  <c r="E212" i="10"/>
  <c r="J211" i="10"/>
  <c r="J216" i="10" s="1"/>
  <c r="E211" i="10"/>
  <c r="I189" i="10"/>
  <c r="J186" i="10" s="1"/>
  <c r="E187" i="10"/>
  <c r="E186" i="10"/>
  <c r="E185" i="10"/>
  <c r="E184" i="10"/>
  <c r="I160" i="10"/>
  <c r="J158" i="10"/>
  <c r="J157" i="10"/>
  <c r="E157" i="10"/>
  <c r="J156" i="10"/>
  <c r="E156" i="10"/>
  <c r="J155" i="10"/>
  <c r="J160" i="10" s="1"/>
  <c r="E155" i="10"/>
  <c r="J149" i="10"/>
  <c r="J144" i="10"/>
  <c r="J139" i="10"/>
  <c r="J134" i="10"/>
  <c r="I102" i="10"/>
  <c r="J98" i="10" s="1"/>
  <c r="J100" i="10"/>
  <c r="J99" i="10"/>
  <c r="J97" i="10"/>
  <c r="J96" i="10"/>
  <c r="J61" i="10"/>
  <c r="K58" i="10" s="1"/>
  <c r="K59" i="10"/>
  <c r="E59" i="10"/>
  <c r="E58" i="10"/>
  <c r="K57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L23" i="10"/>
  <c r="L22" i="10"/>
  <c r="F22" i="10"/>
  <c r="J102" i="11" l="1"/>
  <c r="K61" i="11"/>
  <c r="J189" i="11"/>
  <c r="J187" i="10"/>
  <c r="J185" i="10"/>
  <c r="J102" i="10"/>
  <c r="K51" i="10"/>
  <c r="K49" i="10"/>
  <c r="K47" i="10"/>
  <c r="K55" i="10"/>
  <c r="K45" i="10"/>
  <c r="K53" i="10"/>
  <c r="K44" i="10"/>
  <c r="K46" i="10"/>
  <c r="K48" i="10"/>
  <c r="K50" i="10"/>
  <c r="K52" i="10"/>
  <c r="K54" i="10"/>
  <c r="K56" i="10"/>
  <c r="J184" i="10"/>
  <c r="G242" i="9"/>
  <c r="I216" i="9"/>
  <c r="J213" i="9" s="1"/>
  <c r="J214" i="9"/>
  <c r="E214" i="9"/>
  <c r="E213" i="9"/>
  <c r="J212" i="9"/>
  <c r="E212" i="9"/>
  <c r="E211" i="9"/>
  <c r="I189" i="9"/>
  <c r="J187" i="9" s="1"/>
  <c r="E187" i="9"/>
  <c r="E186" i="9"/>
  <c r="E185" i="9"/>
  <c r="E184" i="9"/>
  <c r="I160" i="9"/>
  <c r="J157" i="9" s="1"/>
  <c r="J158" i="9"/>
  <c r="E157" i="9"/>
  <c r="J156" i="9"/>
  <c r="E156" i="9"/>
  <c r="E155" i="9"/>
  <c r="J149" i="9"/>
  <c r="J144" i="9"/>
  <c r="J139" i="9"/>
  <c r="J134" i="9"/>
  <c r="I102" i="9"/>
  <c r="J99" i="9" s="1"/>
  <c r="J100" i="9"/>
  <c r="J61" i="9"/>
  <c r="K58" i="9" s="1"/>
  <c r="K59" i="9"/>
  <c r="E59" i="9"/>
  <c r="E58" i="9"/>
  <c r="K57" i="9"/>
  <c r="E57" i="9"/>
  <c r="E56" i="9"/>
  <c r="E55" i="9"/>
  <c r="E54" i="9"/>
  <c r="E53" i="9"/>
  <c r="E52" i="9"/>
  <c r="K51" i="9"/>
  <c r="E51" i="9"/>
  <c r="E50" i="9"/>
  <c r="K49" i="9"/>
  <c r="E49" i="9"/>
  <c r="E48" i="9"/>
  <c r="E47" i="9"/>
  <c r="E46" i="9"/>
  <c r="E45" i="9"/>
  <c r="E44" i="9"/>
  <c r="L23" i="9"/>
  <c r="L22" i="9"/>
  <c r="F22" i="9"/>
  <c r="J189" i="10" l="1"/>
  <c r="K61" i="10"/>
  <c r="J155" i="9"/>
  <c r="J160" i="9"/>
  <c r="J96" i="9"/>
  <c r="J97" i="9"/>
  <c r="K47" i="9"/>
  <c r="K55" i="9"/>
  <c r="K45" i="9"/>
  <c r="K53" i="9"/>
  <c r="J184" i="9"/>
  <c r="J186" i="9"/>
  <c r="J98" i="9"/>
  <c r="K44" i="9"/>
  <c r="K46" i="9"/>
  <c r="K48" i="9"/>
  <c r="K50" i="9"/>
  <c r="K52" i="9"/>
  <c r="K54" i="9"/>
  <c r="K56" i="9"/>
  <c r="J185" i="9"/>
  <c r="J211" i="9"/>
  <c r="J216" i="9" s="1"/>
  <c r="G242" i="8"/>
  <c r="I216" i="8"/>
  <c r="J213" i="8" s="1"/>
  <c r="E214" i="8"/>
  <c r="E213" i="8"/>
  <c r="J212" i="8"/>
  <c r="E212" i="8"/>
  <c r="E211" i="8"/>
  <c r="I189" i="8"/>
  <c r="J187" i="8" s="1"/>
  <c r="E187" i="8"/>
  <c r="E186" i="8"/>
  <c r="E185" i="8"/>
  <c r="J184" i="8"/>
  <c r="E184" i="8"/>
  <c r="I160" i="8"/>
  <c r="J158" i="8"/>
  <c r="J157" i="8"/>
  <c r="E157" i="8"/>
  <c r="J156" i="8"/>
  <c r="E156" i="8"/>
  <c r="J155" i="8"/>
  <c r="J160" i="8" s="1"/>
  <c r="E155" i="8"/>
  <c r="J149" i="8"/>
  <c r="J144" i="8"/>
  <c r="J139" i="8"/>
  <c r="J134" i="8"/>
  <c r="I102" i="8"/>
  <c r="J100" i="8" s="1"/>
  <c r="J97" i="8"/>
  <c r="J61" i="8"/>
  <c r="K58" i="8" s="1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L23" i="8"/>
  <c r="L22" i="8"/>
  <c r="F22" i="8"/>
  <c r="J102" i="9" l="1"/>
  <c r="J189" i="9"/>
  <c r="K61" i="9"/>
  <c r="J214" i="8"/>
  <c r="J186" i="8"/>
  <c r="K49" i="8"/>
  <c r="K57" i="8"/>
  <c r="K47" i="8"/>
  <c r="K55" i="8"/>
  <c r="K45" i="8"/>
  <c r="K53" i="8"/>
  <c r="K51" i="8"/>
  <c r="K59" i="8"/>
  <c r="J98" i="8"/>
  <c r="K44" i="8"/>
  <c r="K46" i="8"/>
  <c r="K48" i="8"/>
  <c r="K50" i="8"/>
  <c r="K52" i="8"/>
  <c r="K54" i="8"/>
  <c r="K56" i="8"/>
  <c r="J99" i="8"/>
  <c r="J185" i="8"/>
  <c r="J211" i="8"/>
  <c r="J216" i="8" s="1"/>
  <c r="J96" i="8"/>
  <c r="G242" i="7"/>
  <c r="I216" i="7"/>
  <c r="J214" i="7" s="1"/>
  <c r="E214" i="7"/>
  <c r="E213" i="7"/>
  <c r="E212" i="7"/>
  <c r="E211" i="7"/>
  <c r="I189" i="7"/>
  <c r="J187" i="7" s="1"/>
  <c r="E187" i="7"/>
  <c r="E186" i="7"/>
  <c r="E185" i="7"/>
  <c r="E184" i="7"/>
  <c r="I160" i="7"/>
  <c r="J157" i="7" s="1"/>
  <c r="J158" i="7"/>
  <c r="E157" i="7"/>
  <c r="E156" i="7"/>
  <c r="E155" i="7"/>
  <c r="J149" i="7"/>
  <c r="J144" i="7"/>
  <c r="J139" i="7"/>
  <c r="J134" i="7"/>
  <c r="I102" i="7"/>
  <c r="J99" i="7" s="1"/>
  <c r="J100" i="7"/>
  <c r="J96" i="7"/>
  <c r="J61" i="7"/>
  <c r="K58" i="7" s="1"/>
  <c r="K59" i="7"/>
  <c r="E59" i="7"/>
  <c r="E58" i="7"/>
  <c r="K57" i="7"/>
  <c r="E57" i="7"/>
  <c r="E56" i="7"/>
  <c r="E55" i="7"/>
  <c r="E54" i="7"/>
  <c r="K53" i="7"/>
  <c r="E53" i="7"/>
  <c r="E52" i="7"/>
  <c r="K51" i="7"/>
  <c r="E51" i="7"/>
  <c r="E50" i="7"/>
  <c r="K49" i="7"/>
  <c r="E49" i="7"/>
  <c r="E48" i="7"/>
  <c r="K47" i="7"/>
  <c r="E47" i="7"/>
  <c r="E46" i="7"/>
  <c r="K45" i="7"/>
  <c r="E45" i="7"/>
  <c r="E44" i="7"/>
  <c r="L23" i="7"/>
  <c r="L22" i="7"/>
  <c r="F22" i="7"/>
  <c r="J189" i="8" l="1"/>
  <c r="K61" i="8"/>
  <c r="J102" i="8"/>
  <c r="J211" i="7"/>
  <c r="J216" i="7" s="1"/>
  <c r="J213" i="7"/>
  <c r="J212" i="7"/>
  <c r="J156" i="7"/>
  <c r="J155" i="7"/>
  <c r="K44" i="7"/>
  <c r="K61" i="7" s="1"/>
  <c r="K46" i="7"/>
  <c r="K48" i="7"/>
  <c r="K50" i="7"/>
  <c r="K52" i="7"/>
  <c r="K55" i="7"/>
  <c r="J186" i="7"/>
  <c r="J98" i="7"/>
  <c r="J97" i="7"/>
  <c r="J102" i="7" s="1"/>
  <c r="J184" i="7"/>
  <c r="K54" i="7"/>
  <c r="K56" i="7"/>
  <c r="J185" i="7"/>
  <c r="G242" i="6"/>
  <c r="I216" i="6"/>
  <c r="J214" i="6" s="1"/>
  <c r="E214" i="6"/>
  <c r="E213" i="6"/>
  <c r="E212" i="6"/>
  <c r="E211" i="6"/>
  <c r="I189" i="6"/>
  <c r="J187" i="6" s="1"/>
  <c r="E187" i="6"/>
  <c r="E186" i="6"/>
  <c r="E185" i="6"/>
  <c r="E184" i="6"/>
  <c r="I160" i="6"/>
  <c r="J158" i="6" s="1"/>
  <c r="J157" i="6"/>
  <c r="E157" i="6"/>
  <c r="E156" i="6"/>
  <c r="J155" i="6"/>
  <c r="E155" i="6"/>
  <c r="J149" i="6"/>
  <c r="J144" i="6"/>
  <c r="J139" i="6"/>
  <c r="J134" i="6"/>
  <c r="I102" i="6"/>
  <c r="J98" i="6" s="1"/>
  <c r="J100" i="6"/>
  <c r="J99" i="6"/>
  <c r="J97" i="6"/>
  <c r="J96" i="6"/>
  <c r="J61" i="6"/>
  <c r="K58" i="6" s="1"/>
  <c r="K59" i="6"/>
  <c r="E59" i="6"/>
  <c r="E58" i="6"/>
  <c r="K57" i="6"/>
  <c r="E57" i="6"/>
  <c r="E56" i="6"/>
  <c r="E55" i="6"/>
  <c r="E54" i="6"/>
  <c r="K53" i="6"/>
  <c r="E53" i="6"/>
  <c r="E52" i="6"/>
  <c r="K51" i="6"/>
  <c r="E51" i="6"/>
  <c r="E50" i="6"/>
  <c r="E49" i="6"/>
  <c r="E48" i="6"/>
  <c r="E47" i="6"/>
  <c r="E46" i="6"/>
  <c r="K45" i="6"/>
  <c r="E45" i="6"/>
  <c r="E44" i="6"/>
  <c r="L23" i="6"/>
  <c r="L22" i="6"/>
  <c r="F22" i="6"/>
  <c r="J160" i="7" l="1"/>
  <c r="J189" i="7"/>
  <c r="J211" i="6"/>
  <c r="J213" i="6"/>
  <c r="J212" i="6"/>
  <c r="J160" i="6"/>
  <c r="J156" i="6"/>
  <c r="J102" i="6"/>
  <c r="K49" i="6"/>
  <c r="K47" i="6"/>
  <c r="K55" i="6"/>
  <c r="K44" i="6"/>
  <c r="K46" i="6"/>
  <c r="K48" i="6"/>
  <c r="K50" i="6"/>
  <c r="K52" i="6"/>
  <c r="K54" i="6"/>
  <c r="K56" i="6"/>
  <c r="J184" i="6"/>
  <c r="J186" i="6"/>
  <c r="J185" i="6"/>
  <c r="G242" i="5"/>
  <c r="I216" i="5"/>
  <c r="J213" i="5" s="1"/>
  <c r="E214" i="5"/>
  <c r="E213" i="5"/>
  <c r="J212" i="5"/>
  <c r="E212" i="5"/>
  <c r="J211" i="5"/>
  <c r="E211" i="5"/>
  <c r="I189" i="5"/>
  <c r="J187" i="5" s="1"/>
  <c r="E187" i="5"/>
  <c r="J186" i="5"/>
  <c r="E186" i="5"/>
  <c r="E185" i="5"/>
  <c r="E184" i="5"/>
  <c r="I160" i="5"/>
  <c r="J158" i="5" s="1"/>
  <c r="J157" i="5"/>
  <c r="E157" i="5"/>
  <c r="J156" i="5"/>
  <c r="E156" i="5"/>
  <c r="J155" i="5"/>
  <c r="E155" i="5"/>
  <c r="J149" i="5"/>
  <c r="J144" i="5"/>
  <c r="J139" i="5"/>
  <c r="J134" i="5"/>
  <c r="I102" i="5"/>
  <c r="J100" i="5" s="1"/>
  <c r="J97" i="5"/>
  <c r="J61" i="5"/>
  <c r="K58" i="5" s="1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L23" i="5"/>
  <c r="L22" i="5"/>
  <c r="F22" i="5"/>
  <c r="G242" i="4"/>
  <c r="J216" i="4"/>
  <c r="I216" i="4"/>
  <c r="J214" i="4"/>
  <c r="E214" i="4"/>
  <c r="J213" i="4"/>
  <c r="E213" i="4"/>
  <c r="J212" i="4"/>
  <c r="E212" i="4"/>
  <c r="J211" i="4"/>
  <c r="E211" i="4"/>
  <c r="I189" i="4"/>
  <c r="J187" i="4"/>
  <c r="E187" i="4"/>
  <c r="J186" i="4"/>
  <c r="E186" i="4"/>
  <c r="J185" i="4"/>
  <c r="E185" i="4"/>
  <c r="J184" i="4"/>
  <c r="J189" i="4" s="1"/>
  <c r="E184" i="4"/>
  <c r="I160" i="4"/>
  <c r="J157" i="4" s="1"/>
  <c r="J160" i="4" s="1"/>
  <c r="J158" i="4"/>
  <c r="E157" i="4"/>
  <c r="J156" i="4"/>
  <c r="E156" i="4"/>
  <c r="J155" i="4"/>
  <c r="E155" i="4"/>
  <c r="J149" i="4"/>
  <c r="J144" i="4"/>
  <c r="J139" i="4"/>
  <c r="J134" i="4"/>
  <c r="I102" i="4"/>
  <c r="J100" i="4"/>
  <c r="J99" i="4"/>
  <c r="J98" i="4"/>
  <c r="J97" i="4"/>
  <c r="J96" i="4"/>
  <c r="J102" i="4" s="1"/>
  <c r="J61" i="4"/>
  <c r="K56" i="4" s="1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L23" i="4"/>
  <c r="L22" i="4"/>
  <c r="F22" i="4"/>
  <c r="G242" i="3"/>
  <c r="I216" i="3"/>
  <c r="E214" i="3"/>
  <c r="E213" i="3"/>
  <c r="E212" i="3"/>
  <c r="E211" i="3"/>
  <c r="I189" i="3"/>
  <c r="E187" i="3"/>
  <c r="E186" i="3"/>
  <c r="E185" i="3"/>
  <c r="E184" i="3"/>
  <c r="I160" i="3"/>
  <c r="E157" i="3"/>
  <c r="E156" i="3"/>
  <c r="E155" i="3"/>
  <c r="J149" i="3"/>
  <c r="J144" i="3"/>
  <c r="J139" i="3"/>
  <c r="J134" i="3"/>
  <c r="I102" i="3"/>
  <c r="J61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G242" i="2"/>
  <c r="I216" i="2"/>
  <c r="J213" i="2" s="1"/>
  <c r="E214" i="2"/>
  <c r="E213" i="2"/>
  <c r="J212" i="2"/>
  <c r="E212" i="2"/>
  <c r="E211" i="2"/>
  <c r="I189" i="2"/>
  <c r="J187" i="2" s="1"/>
  <c r="E187" i="2"/>
  <c r="J186" i="2"/>
  <c r="E186" i="2"/>
  <c r="J185" i="2"/>
  <c r="E185" i="2"/>
  <c r="J184" i="2"/>
  <c r="E184" i="2"/>
  <c r="I160" i="2"/>
  <c r="J157" i="2" s="1"/>
  <c r="E157" i="2"/>
  <c r="E156" i="2"/>
  <c r="E155" i="2"/>
  <c r="J149" i="2"/>
  <c r="J144" i="2"/>
  <c r="J139" i="2"/>
  <c r="J134" i="2"/>
  <c r="I102" i="2"/>
  <c r="J100" i="2" s="1"/>
  <c r="J61" i="2"/>
  <c r="K58" i="2" s="1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L23" i="2"/>
  <c r="F23" i="2"/>
  <c r="L22" i="2"/>
  <c r="F22" i="2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G242" i="1"/>
  <c r="I216" i="1"/>
  <c r="J214" i="1" s="1"/>
  <c r="E214" i="1"/>
  <c r="E213" i="1"/>
  <c r="E212" i="1"/>
  <c r="E211" i="1"/>
  <c r="I189" i="1"/>
  <c r="J187" i="1" s="1"/>
  <c r="E187" i="1"/>
  <c r="J186" i="1"/>
  <c r="E186" i="1"/>
  <c r="E185" i="1"/>
  <c r="J184" i="1"/>
  <c r="E184" i="1"/>
  <c r="I160" i="1"/>
  <c r="J156" i="1" s="1"/>
  <c r="J158" i="1"/>
  <c r="J157" i="1"/>
  <c r="E157" i="1"/>
  <c r="E156" i="1"/>
  <c r="J155" i="1"/>
  <c r="E155" i="1"/>
  <c r="J149" i="1"/>
  <c r="J144" i="1"/>
  <c r="J139" i="1"/>
  <c r="J134" i="1"/>
  <c r="I102" i="1"/>
  <c r="J100" i="1" s="1"/>
  <c r="J61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3" i="1"/>
  <c r="F23" i="1"/>
  <c r="L22" i="1"/>
  <c r="F22" i="1"/>
  <c r="J216" i="6" l="1"/>
  <c r="K61" i="6"/>
  <c r="J189" i="6"/>
  <c r="J214" i="5"/>
  <c r="J216" i="5" s="1"/>
  <c r="J184" i="5"/>
  <c r="J160" i="5"/>
  <c r="K49" i="5"/>
  <c r="K57" i="5"/>
  <c r="K45" i="5"/>
  <c r="K51" i="5"/>
  <c r="K53" i="5"/>
  <c r="K59" i="5"/>
  <c r="K47" i="5"/>
  <c r="K55" i="5"/>
  <c r="J98" i="5"/>
  <c r="K44" i="5"/>
  <c r="K46" i="5"/>
  <c r="K48" i="5"/>
  <c r="K50" i="5"/>
  <c r="K52" i="5"/>
  <c r="K54" i="5"/>
  <c r="K56" i="5"/>
  <c r="J99" i="5"/>
  <c r="J185" i="5"/>
  <c r="J189" i="5" s="1"/>
  <c r="J96" i="5"/>
  <c r="J102" i="5" s="1"/>
  <c r="K46" i="4"/>
  <c r="K50" i="4"/>
  <c r="K54" i="4"/>
  <c r="K58" i="4"/>
  <c r="K45" i="4"/>
  <c r="K47" i="4"/>
  <c r="K49" i="4"/>
  <c r="K51" i="4"/>
  <c r="K53" i="4"/>
  <c r="K55" i="4"/>
  <c r="K57" i="4"/>
  <c r="K59" i="4"/>
  <c r="K44" i="4"/>
  <c r="K48" i="4"/>
  <c r="K52" i="4"/>
  <c r="J214" i="2"/>
  <c r="J189" i="2"/>
  <c r="J156" i="2"/>
  <c r="J158" i="2"/>
  <c r="J97" i="2"/>
  <c r="K57" i="2"/>
  <c r="K47" i="2"/>
  <c r="K53" i="2"/>
  <c r="K45" i="2"/>
  <c r="K51" i="2"/>
  <c r="K49" i="2"/>
  <c r="K59" i="2"/>
  <c r="K55" i="2"/>
  <c r="J98" i="2"/>
  <c r="K44" i="2"/>
  <c r="K46" i="2"/>
  <c r="K48" i="2"/>
  <c r="K50" i="2"/>
  <c r="K52" i="2"/>
  <c r="K54" i="2"/>
  <c r="K56" i="2"/>
  <c r="J99" i="2"/>
  <c r="J211" i="2"/>
  <c r="J216" i="2" s="1"/>
  <c r="J96" i="2"/>
  <c r="J155" i="2"/>
  <c r="J160" i="2" s="1"/>
  <c r="K61" i="1"/>
  <c r="J211" i="1"/>
  <c r="J216" i="1" s="1"/>
  <c r="J213" i="1"/>
  <c r="J212" i="1"/>
  <c r="J160" i="1"/>
  <c r="J98" i="1"/>
  <c r="J97" i="1"/>
  <c r="J99" i="1"/>
  <c r="J185" i="1"/>
  <c r="J189" i="1" s="1"/>
  <c r="J96" i="1"/>
  <c r="K61" i="5" l="1"/>
  <c r="K61" i="4"/>
  <c r="J216" i="3"/>
  <c r="J160" i="3"/>
  <c r="J102" i="3"/>
  <c r="K61" i="3"/>
  <c r="J102" i="2"/>
  <c r="K61" i="2"/>
  <c r="J102" i="1"/>
</calcChain>
</file>

<file path=xl/sharedStrings.xml><?xml version="1.0" encoding="utf-8"?>
<sst xmlns="http://schemas.openxmlformats.org/spreadsheetml/2006/main" count="577" uniqueCount="49">
  <si>
    <t>UNIDAD JURÍDICA, TRANSPARENCIA Y BUENAS PRÁCTICAS DEL INSTITUTO MUNICIPAL DE LAS MUJERES ZAPOPANAS PARA LA IGUALDAD SUSTANTIVA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</si>
  <si>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</si>
  <si>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</si>
  <si>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</si>
  <si>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</si>
  <si>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</si>
  <si>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</si>
  <si>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</si>
  <si>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</si>
  <si>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</si>
  <si>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</si>
  <si>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%</t>
  </si>
  <si>
    <t>TIPO DE RESPUESTAS</t>
  </si>
  <si>
    <t xml:space="preserve">       FORMATO SOLICITADO</t>
  </si>
  <si>
    <t>VIA CORREO ELECTRONICO</t>
  </si>
  <si>
    <t>VÍA INFOMEX</t>
  </si>
  <si>
    <t>REPRODUCCIÓN DE DOCUMENTOS (COPIA SIMPLE, COPIA CERTIFICADA, PLANO SIMPLE Y PLANO CERTIFICADO)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</si>
  <si>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</si>
  <si>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</si>
  <si>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</si>
  <si>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</si>
  <si>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</si>
  <si>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</si>
  <si>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</si>
  <si>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</si>
  <si>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</si>
  <si>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</si>
  <si>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</si>
  <si>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</si>
  <si>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</si>
  <si>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</si>
  <si>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>SOLICITUDES CONTESTADAS POR DEPENDENCIAS</t>
  </si>
  <si>
    <t xml:space="preserve">Unidad de Planeación </t>
  </si>
  <si>
    <t>Unidad de Administración</t>
  </si>
  <si>
    <t>Unidad de Programas para la Igualdad Sustantiva</t>
  </si>
  <si>
    <t xml:space="preserve">Unidad Jurídica, Transparencia y Buenas Prácticas </t>
  </si>
  <si>
    <t>INFORMACIÓN ESTADÍSTICA ENERO 2021</t>
  </si>
  <si>
    <t>INFORMACIÓN ESTADÍSTICA FEBRERO 2021</t>
  </si>
  <si>
    <t>INFORMACIÓN ESTADÍSTICA MARZO 2021</t>
  </si>
  <si>
    <t>INFORMACIÓN ESTADÍSTICA ABRIL 2021</t>
  </si>
  <si>
    <t>INFORMACIÓN ESTADÍSTICA MAYO 2021</t>
  </si>
  <si>
    <t>INFORMACIÓN ESTADÍSTICA JUNIO 2021</t>
  </si>
  <si>
    <t>INFORMACIÓN ESTADÍSTICA JULIO 2021</t>
  </si>
  <si>
    <t>INFORMACIÓN ESTADÍSTICA AGOSTO 2021</t>
  </si>
  <si>
    <t>INFORMACIÓN ESTADÍSTICA ENERO-SEPTIEMBRE 2021</t>
  </si>
  <si>
    <t>INFORMACIÓN ESTADÍSTICA ENERO-OCTUBRE 2021</t>
  </si>
  <si>
    <t>PNT</t>
  </si>
  <si>
    <t>INFORMACIÓN ESTADÍSTICA ENERO-NOVIEMBRE 2021</t>
  </si>
  <si>
    <t>INFORMACIÓN ESTADÍSTICA ENERO-DICIEMBRE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</si>
</sst>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ck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238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5" fillId="4" borderId="6" xfId="0" applyFont="1" applyFill="1" applyBorder="1"/>
    <xf numFmtId="0" fontId="0" fillId="5" borderId="0" xfId="0" applyFill="1"/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7" borderId="10" xfId="0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8" fillId="5" borderId="0" xfId="0" applyFont="1" applyFill="1"/>
    <xf numFmtId="9" fontId="8" fillId="7" borderId="10" xfId="0" applyNumberFormat="1" applyFont="1" applyFill="1" applyBorder="1" applyAlignment="1">
      <alignment horizontal="center"/>
    </xf>
    <xf numFmtId="9" fontId="6" fillId="7" borderId="10" xfId="0" applyNumberFormat="1" applyFont="1" applyFill="1" applyBorder="1" applyAlignment="1">
      <alignment horizontal="center"/>
    </xf>
    <xf numFmtId="9" fontId="8" fillId="7" borderId="10" xfId="1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10" fillId="7" borderId="4" xfId="2" applyFont="1" applyFill="1" applyBorder="1"/>
    <xf numFmtId="0" fontId="10" fillId="7" borderId="5" xfId="2" applyFont="1" applyFill="1" applyBorder="1"/>
    <xf numFmtId="9" fontId="8" fillId="7" borderId="12" xfId="1" applyFont="1" applyFill="1" applyBorder="1" applyAlignment="1">
      <alignment horizontal="center"/>
    </xf>
    <xf numFmtId="0" fontId="10" fillId="7" borderId="7" xfId="2" applyFont="1" applyFill="1" applyBorder="1"/>
    <xf numFmtId="0" fontId="10" fillId="7" borderId="8" xfId="2" applyFont="1" applyFill="1" applyBorder="1"/>
    <xf numFmtId="0" fontId="10" fillId="7" borderId="2" xfId="2" applyFont="1" applyFill="1" applyBorder="1"/>
    <xf numFmtId="0" fontId="10" fillId="7" borderId="2" xfId="2" applyFont="1" applyFill="1" applyBorder="1" applyAlignment="1">
      <alignment horizontal="left"/>
    </xf>
    <xf numFmtId="0" fontId="11" fillId="7" borderId="2" xfId="2" applyFont="1" applyFill="1" applyBorder="1"/>
    <xf numFmtId="0" fontId="12" fillId="2" borderId="0" xfId="0" applyFont="1" applyFill="1"/>
    <xf numFmtId="0" fontId="12" fillId="5" borderId="0" xfId="0" applyFont="1" applyFill="1"/>
    <xf numFmtId="0" fontId="12" fillId="0" borderId="0" xfId="0" applyFont="1"/>
    <xf numFmtId="9" fontId="13" fillId="7" borderId="1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6" fillId="7" borderId="7" xfId="0" applyFont="1" applyFill="1" applyBorder="1"/>
    <xf numFmtId="0" fontId="16" fillId="7" borderId="8" xfId="0" applyFont="1" applyFill="1" applyBorder="1"/>
    <xf numFmtId="0" fontId="15" fillId="7" borderId="8" xfId="0" applyFont="1" applyFill="1" applyBorder="1"/>
    <xf numFmtId="0" fontId="16" fillId="7" borderId="10" xfId="0" applyFont="1" applyFill="1" applyBorder="1" applyAlignment="1">
      <alignment horizontal="center"/>
    </xf>
    <xf numFmtId="9" fontId="15" fillId="7" borderId="14" xfId="1" applyFont="1" applyFill="1" applyBorder="1" applyAlignment="1">
      <alignment wrapText="1"/>
    </xf>
    <xf numFmtId="9" fontId="0" fillId="5" borderId="0" xfId="1" applyFont="1" applyFill="1" applyAlignment="1">
      <alignment wrapText="1"/>
    </xf>
    <xf numFmtId="0" fontId="17" fillId="7" borderId="7" xfId="2" applyFont="1" applyFill="1" applyBorder="1"/>
    <xf numFmtId="0" fontId="17" fillId="7" borderId="8" xfId="2" applyFont="1" applyFill="1" applyBorder="1"/>
    <xf numFmtId="0" fontId="17" fillId="7" borderId="10" xfId="2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 vertical="center" wrapText="1"/>
    </xf>
    <xf numFmtId="9" fontId="15" fillId="7" borderId="9" xfId="1" applyFont="1" applyFill="1" applyBorder="1" applyAlignment="1">
      <alignment wrapText="1"/>
    </xf>
    <xf numFmtId="0" fontId="15" fillId="0" borderId="0" xfId="0" applyFont="1"/>
    <xf numFmtId="0" fontId="15" fillId="5" borderId="0" xfId="0" applyFont="1" applyFill="1"/>
    <xf numFmtId="0" fontId="15" fillId="5" borderId="0" xfId="0" applyFont="1" applyFill="1" applyAlignment="1">
      <alignment wrapText="1"/>
    </xf>
    <xf numFmtId="0" fontId="18" fillId="5" borderId="0" xfId="0" applyFont="1" applyFill="1"/>
    <xf numFmtId="0" fontId="19" fillId="5" borderId="0" xfId="0" applyFont="1" applyFill="1" applyAlignment="1">
      <alignment horizontal="right"/>
    </xf>
    <xf numFmtId="0" fontId="19" fillId="7" borderId="10" xfId="0" applyFont="1" applyFill="1" applyBorder="1" applyAlignment="1">
      <alignment wrapText="1"/>
    </xf>
    <xf numFmtId="0" fontId="19" fillId="7" borderId="10" xfId="0" applyFont="1" applyFill="1" applyBorder="1" applyAlignment="1">
      <alignment horizontal="center"/>
    </xf>
    <xf numFmtId="9" fontId="19" fillId="7" borderId="10" xfId="0" applyNumberFormat="1" applyFont="1" applyFill="1" applyBorder="1"/>
    <xf numFmtId="9" fontId="13" fillId="5" borderId="0" xfId="0" applyNumberFormat="1" applyFont="1" applyFill="1"/>
    <xf numFmtId="0" fontId="0" fillId="7" borderId="1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7" borderId="10" xfId="0" applyFont="1" applyFill="1" applyBorder="1"/>
    <xf numFmtId="0" fontId="13" fillId="7" borderId="10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0" fillId="7" borderId="17" xfId="0" applyFill="1" applyBorder="1" applyAlignment="1">
      <alignment horizontal="center" wrapText="1"/>
    </xf>
    <xf numFmtId="0" fontId="0" fillId="5" borderId="0" xfId="0" applyFill="1" applyAlignment="1">
      <alignment horizontal="center" wrapText="1"/>
    </xf>
    <xf numFmtId="0" fontId="7" fillId="5" borderId="0" xfId="0" applyFont="1" applyFill="1" applyAlignment="1">
      <alignment horizontal="center" vertical="center"/>
    </xf>
    <xf numFmtId="0" fontId="0" fillId="8" borderId="0" xfId="0" applyFill="1"/>
    <xf numFmtId="0" fontId="0" fillId="7" borderId="18" xfId="0" applyFill="1" applyBorder="1" applyAlignment="1">
      <alignment horizontal="center" wrapText="1"/>
    </xf>
    <xf numFmtId="0" fontId="9" fillId="7" borderId="10" xfId="2" applyFill="1" applyBorder="1" applyAlignment="1">
      <alignment horizontal="center"/>
    </xf>
    <xf numFmtId="9" fontId="0" fillId="7" borderId="14" xfId="1" applyFont="1" applyFill="1" applyBorder="1" applyAlignment="1">
      <alignment horizontal="right" wrapText="1"/>
    </xf>
    <xf numFmtId="9" fontId="0" fillId="5" borderId="0" xfId="1" applyFont="1" applyFill="1" applyAlignment="1">
      <alignment horizontal="right" wrapText="1"/>
    </xf>
    <xf numFmtId="9" fontId="0" fillId="7" borderId="20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right"/>
    </xf>
    <xf numFmtId="0" fontId="12" fillId="5" borderId="0" xfId="0" applyFont="1" applyFill="1" applyAlignment="1">
      <alignment horizontal="left" wrapText="1"/>
    </xf>
    <xf numFmtId="0" fontId="13" fillId="7" borderId="10" xfId="0" applyFont="1" applyFill="1" applyBorder="1"/>
    <xf numFmtId="9" fontId="13" fillId="7" borderId="10" xfId="1" applyFont="1" applyFill="1" applyBorder="1" applyAlignment="1">
      <alignment horizontal="right" wrapText="1"/>
    </xf>
    <xf numFmtId="9" fontId="13" fillId="5" borderId="0" xfId="1" applyFont="1" applyFill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4" xfId="1" applyFont="1" applyFill="1" applyBorder="1" applyAlignment="1">
      <alignment wrapText="1"/>
    </xf>
    <xf numFmtId="9" fontId="0" fillId="7" borderId="20" xfId="1" applyFont="1" applyFill="1" applyBorder="1" applyAlignment="1">
      <alignment wrapText="1"/>
    </xf>
    <xf numFmtId="0" fontId="9" fillId="7" borderId="10" xfId="2" quotePrefix="1" applyFill="1" applyBorder="1" applyAlignment="1">
      <alignment horizontal="center"/>
    </xf>
    <xf numFmtId="9" fontId="0" fillId="7" borderId="10" xfId="1" applyFont="1" applyFill="1" applyBorder="1" applyAlignment="1">
      <alignment wrapText="1"/>
    </xf>
    <xf numFmtId="0" fontId="0" fillId="5" borderId="0" xfId="0" applyFill="1" applyAlignment="1">
      <alignment horizontal="left" wrapText="1"/>
    </xf>
    <xf numFmtId="9" fontId="13" fillId="7" borderId="10" xfId="0" applyNumberFormat="1" applyFont="1" applyFill="1" applyBorder="1"/>
    <xf numFmtId="0" fontId="2" fillId="5" borderId="0" xfId="0" applyFont="1" applyFill="1"/>
    <xf numFmtId="0" fontId="0" fillId="7" borderId="19" xfId="0" applyFill="1" applyBorder="1"/>
    <xf numFmtId="0" fontId="0" fillId="7" borderId="8" xfId="0" applyFill="1" applyBorder="1"/>
    <xf numFmtId="0" fontId="0" fillId="7" borderId="9" xfId="0" applyFill="1" applyBorder="1"/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0" fillId="7" borderId="10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11" xfId="0" applyFill="1" applyBorder="1" applyAlignment="1">
      <alignment horizontal="center"/>
    </xf>
    <xf numFmtId="0" fontId="9" fillId="5" borderId="0" xfId="2" applyFill="1" applyAlignment="1">
      <alignment horizontal="center"/>
    </xf>
    <xf numFmtId="0" fontId="0" fillId="9" borderId="0" xfId="0" applyFill="1"/>
    <xf numFmtId="0" fontId="13" fillId="10" borderId="1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3" fillId="7" borderId="7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12" fillId="0" borderId="0" xfId="0" applyFont="1" applyBorder="1"/>
    <xf numFmtId="0" fontId="8" fillId="5" borderId="0" xfId="0" applyFont="1" applyFill="1" applyBorder="1" applyAlignment="1"/>
    <xf numFmtId="9" fontId="8" fillId="5" borderId="0" xfId="1" applyFont="1" applyFill="1" applyBorder="1" applyAlignment="1">
      <alignment horizontal="center"/>
    </xf>
    <xf numFmtId="0" fontId="13" fillId="5" borderId="0" xfId="0" applyFont="1" applyFill="1" applyBorder="1" applyAlignment="1"/>
    <xf numFmtId="9" fontId="13" fillId="5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vertical="center" wrapText="1"/>
    </xf>
    <xf numFmtId="0" fontId="0" fillId="5" borderId="10" xfId="0" applyFill="1" applyBorder="1"/>
    <xf numFmtId="0" fontId="8" fillId="7" borderId="26" xfId="0" applyFont="1" applyFill="1" applyBorder="1" applyAlignment="1">
      <alignment horizontal="center"/>
    </xf>
    <xf numFmtId="0" fontId="8" fillId="7" borderId="27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8" fillId="11" borderId="28" xfId="0" applyFont="1" applyFill="1" applyBorder="1" applyAlignment="1">
      <alignment horizontal="center" wrapText="1"/>
    </xf>
    <xf numFmtId="0" fontId="8" fillId="11" borderId="29" xfId="0" applyFont="1" applyFill="1" applyBorder="1" applyAlignment="1">
      <alignment horizontal="center" wrapText="1"/>
    </xf>
    <xf numFmtId="0" fontId="6" fillId="11" borderId="29" xfId="0" applyFont="1" applyFill="1" applyBorder="1" applyAlignment="1">
      <alignment horizontal="center" wrapText="1"/>
    </xf>
    <xf numFmtId="9" fontId="8" fillId="11" borderId="30" xfId="0" applyNumberFormat="1" applyFont="1" applyFill="1" applyBorder="1" applyAlignment="1">
      <alignment horizontal="center" wrapText="1"/>
    </xf>
    <xf numFmtId="0" fontId="8" fillId="11" borderId="31" xfId="0" applyFont="1" applyFill="1" applyBorder="1" applyAlignment="1">
      <alignment horizontal="center" wrapText="1"/>
    </xf>
    <xf numFmtId="9" fontId="8" fillId="11" borderId="31" xfId="0" applyNumberFormat="1" applyFont="1" applyFill="1" applyBorder="1" applyAlignment="1">
      <alignment horizontal="center" wrapText="1"/>
    </xf>
    <xf numFmtId="9" fontId="6" fillId="11" borderId="31" xfId="0" applyNumberFormat="1" applyFont="1" applyFill="1" applyBorder="1" applyAlignment="1">
      <alignment horizontal="center" wrapText="1"/>
    </xf>
    <xf numFmtId="9" fontId="8" fillId="11" borderId="32" xfId="0" applyNumberFormat="1" applyFont="1" applyFill="1" applyBorder="1" applyAlignment="1">
      <alignment horizontal="center" wrapText="1"/>
    </xf>
    <xf numFmtId="0" fontId="8" fillId="11" borderId="30" xfId="0" applyFont="1" applyFill="1" applyBorder="1" applyAlignment="1">
      <alignment horizontal="center" wrapText="1"/>
    </xf>
    <xf numFmtId="0" fontId="8" fillId="11" borderId="33" xfId="0" applyFont="1" applyFill="1" applyBorder="1" applyAlignment="1">
      <alignment horizontal="center" wrapText="1"/>
    </xf>
    <xf numFmtId="0" fontId="16" fillId="11" borderId="28" xfId="0" applyFont="1" applyFill="1" applyBorder="1" applyAlignment="1">
      <alignment horizontal="center" wrapText="1"/>
    </xf>
    <xf numFmtId="9" fontId="0" fillId="11" borderId="29" xfId="0" applyNumberFormat="1" applyFill="1" applyBorder="1" applyAlignment="1">
      <alignment horizontal="right" wrapText="1"/>
    </xf>
    <xf numFmtId="9" fontId="15" fillId="11" borderId="29" xfId="0" applyNumberFormat="1" applyFont="1" applyFill="1" applyBorder="1" applyAlignment="1">
      <alignment horizontal="right" wrapText="1"/>
    </xf>
    <xf numFmtId="0" fontId="16" fillId="11" borderId="30" xfId="0" applyFont="1" applyFill="1" applyBorder="1" applyAlignment="1">
      <alignment horizontal="center" wrapText="1"/>
    </xf>
    <xf numFmtId="9" fontId="0" fillId="11" borderId="31" xfId="0" applyNumberFormat="1" applyFill="1" applyBorder="1" applyAlignment="1">
      <alignment horizontal="right" wrapText="1"/>
    </xf>
    <xf numFmtId="9" fontId="15" fillId="11" borderId="31" xfId="0" applyNumberFormat="1" applyFont="1" applyFill="1" applyBorder="1" applyAlignment="1">
      <alignment horizontal="right" wrapText="1"/>
    </xf>
    <xf numFmtId="0" fontId="21" fillId="11" borderId="28" xfId="0" applyFont="1" applyFill="1" applyBorder="1" applyAlignment="1">
      <alignment horizontal="center" wrapText="1"/>
    </xf>
    <xf numFmtId="0" fontId="21" fillId="11" borderId="30" xfId="0" applyFont="1" applyFill="1" applyBorder="1" applyAlignment="1">
      <alignment horizontal="center" wrapText="1"/>
    </xf>
    <xf numFmtId="9" fontId="0" fillId="11" borderId="34" xfId="0" applyNumberFormat="1" applyFill="1" applyBorder="1" applyAlignment="1">
      <alignment horizontal="right" wrapText="1"/>
    </xf>
    <xf numFmtId="0" fontId="0" fillId="11" borderId="35" xfId="0" applyFill="1" applyBorder="1" applyAlignment="1">
      <alignment horizontal="center" wrapText="1"/>
    </xf>
    <xf numFmtId="0" fontId="0" fillId="11" borderId="36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20" fillId="7" borderId="7" xfId="2" applyFont="1" applyFill="1" applyBorder="1" applyAlignment="1">
      <alignment horizontal="center"/>
    </xf>
    <xf numFmtId="0" fontId="20" fillId="7" borderId="9" xfId="2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9" fillId="7" borderId="21" xfId="2" applyFill="1" applyBorder="1" applyAlignment="1">
      <alignment horizontal="left" wrapText="1"/>
    </xf>
    <xf numFmtId="0" fontId="9" fillId="7" borderId="22" xfId="2" applyFill="1" applyBorder="1" applyAlignment="1">
      <alignment horizontal="left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7" fillId="7" borderId="7" xfId="2" applyFont="1" applyFill="1" applyBorder="1" applyAlignment="1">
      <alignment horizontal="left" vertical="center" wrapText="1"/>
    </xf>
    <xf numFmtId="0" fontId="17" fillId="7" borderId="8" xfId="2" applyFont="1" applyFill="1" applyBorder="1" applyAlignment="1">
      <alignment horizontal="left" vertical="center" wrapText="1"/>
    </xf>
    <xf numFmtId="0" fontId="17" fillId="7" borderId="9" xfId="2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 2021'!$C$22:$F$22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FE-43AC-886D-E8F1DE88446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 2021'!$C$23:$F$23</c:f>
              <c:numCache>
                <c:formatCode>General</c:formatCode>
                <c:ptCount val="4"/>
                <c:pt idx="0" formatCode="0%">
                  <c:v>0.8</c:v>
                </c:pt>
                <c:pt idx="1">
                  <c:v>0</c:v>
                </c:pt>
                <c:pt idx="2" formatCode="0%">
                  <c:v>0.2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E-43AC-886D-E8F1DE8844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7602816"/>
        <c:axId val="57604352"/>
      </c:barChart>
      <c:catAx>
        <c:axId val="5760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04352"/>
        <c:crosses val="autoZero"/>
        <c:auto val="1"/>
        <c:lblAlgn val="ctr"/>
        <c:lblOffset val="100"/>
        <c:noMultiLvlLbl val="0"/>
      </c:catAx>
      <c:valAx>
        <c:axId val="57604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60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 2021'!$I$96:$I$100</c:f>
              <c:numCache>
                <c:formatCode>General</c:formatCode>
                <c:ptCount val="5"/>
                <c:pt idx="0">
                  <c:v>7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BF9-4855-864B-0DE757359063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 2021'!$J$96:$J$100</c:f>
              <c:numCache>
                <c:formatCode>0%</c:formatCode>
                <c:ptCount val="5"/>
                <c:pt idx="0">
                  <c:v>0.875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F9-4855-864B-0DE75735906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282304"/>
        <c:axId val="991567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BF9-4855-864B-0DE75735906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BF9-4855-864B-0DE75735906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BF9-4855-864B-0DE757359063}"/>
                  </c:ext>
                </c:extLst>
              </c15:ser>
            </c15:filteredBarSeries>
          </c:ext>
        </c:extLst>
      </c:barChart>
      <c:catAx>
        <c:axId val="9928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156736"/>
        <c:crosses val="autoZero"/>
        <c:auto val="1"/>
        <c:lblAlgn val="ctr"/>
        <c:lblOffset val="100"/>
        <c:noMultiLvlLbl val="0"/>
      </c:catAx>
      <c:valAx>
        <c:axId val="991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28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 2021'!$I$155:$I$158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DA-4472-826D-AF238DE3FF43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 2021'!$J$155:$J$158</c:f>
              <c:numCache>
                <c:formatCode>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DA-4472-826D-AF238DE3FF4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9200000"/>
        <c:axId val="992058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1DA-4472-826D-AF238DE3FF4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41DA-4472-826D-AF238DE3FF4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1DA-4472-826D-AF238DE3FF43}"/>
                  </c:ext>
                </c:extLst>
              </c15:ser>
            </c15:filteredBarSeries>
          </c:ext>
        </c:extLst>
      </c:barChart>
      <c:catAx>
        <c:axId val="9920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205888"/>
        <c:crosses val="autoZero"/>
        <c:auto val="1"/>
        <c:lblAlgn val="ctr"/>
        <c:lblOffset val="100"/>
        <c:noMultiLvlLbl val="0"/>
      </c:catAx>
      <c:valAx>
        <c:axId val="992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200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 2021'!$C$22:$F$22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AF-4C46-865D-89958448F6F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 2021'!$C$23:$F$23</c:f>
              <c:numCache>
                <c:formatCode>General</c:formatCode>
                <c:ptCount val="4"/>
                <c:pt idx="0" formatCode="0%">
                  <c:v>0.13</c:v>
                </c:pt>
                <c:pt idx="1">
                  <c:v>0</c:v>
                </c:pt>
                <c:pt idx="2" formatCode="0%">
                  <c:v>0.87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0AF-4C46-865D-89958448F6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9380224"/>
        <c:axId val="99390208"/>
      </c:barChart>
      <c:catAx>
        <c:axId val="99380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390208"/>
        <c:crosses val="autoZero"/>
        <c:auto val="1"/>
        <c:lblAlgn val="ctr"/>
        <c:lblOffset val="100"/>
        <c:noMultiLvlLbl val="0"/>
      </c:catAx>
      <c:valAx>
        <c:axId val="99390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38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 2021'!$H$22:$L$22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1C-47EF-AC90-3E06B7242FC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 2021'!$H$23:$L$23</c:f>
              <c:numCache>
                <c:formatCode>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0.2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1C-47EF-AC90-3E06B7242F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9441664"/>
        <c:axId val="99455744"/>
      </c:barChart>
      <c:catAx>
        <c:axId val="9944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55744"/>
        <c:crosses val="autoZero"/>
        <c:auto val="1"/>
        <c:lblAlgn val="ctr"/>
        <c:lblOffset val="100"/>
        <c:noMultiLvlLbl val="0"/>
      </c:catAx>
      <c:valAx>
        <c:axId val="99455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44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 2021'!$I$184:$I$187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C3-441C-B9ED-344BCF9FF30A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 2021'!$J$184:$J$187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1C3-441C-B9ED-344BCF9FF3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99478528"/>
        <c:axId val="1092492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1C3-441C-B9ED-344BCF9FF30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1C3-441C-B9ED-344BCF9FF30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1C3-441C-B9ED-344BCF9FF30A}"/>
                  </c:ext>
                </c:extLst>
              </c15:ser>
            </c15:filteredBarSeries>
          </c:ext>
        </c:extLst>
      </c:barChart>
      <c:catAx>
        <c:axId val="9947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249280"/>
        <c:crosses val="autoZero"/>
        <c:auto val="1"/>
        <c:lblAlgn val="ctr"/>
        <c:lblOffset val="100"/>
        <c:noMultiLvlLbl val="0"/>
      </c:catAx>
      <c:valAx>
        <c:axId val="109249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947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 2021'!$I$211:$I$214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65-4C52-B687-BA2052C62FEF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 2021'!$J$211:$J$214</c:f>
              <c:numCache>
                <c:formatCode>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65-4C52-B687-BA2052C62F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288448"/>
        <c:axId val="1092984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865-4C52-B687-BA2052C62FE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865-4C52-B687-BA2052C62FE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865-4C52-B687-BA2052C62FEF}"/>
                  </c:ext>
                </c:extLst>
              </c15:ser>
            </c15:filteredBarSeries>
          </c:ext>
        </c:extLst>
      </c:barChart>
      <c:catAx>
        <c:axId val="1092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298432"/>
        <c:crosses val="autoZero"/>
        <c:auto val="1"/>
        <c:lblAlgn val="ctr"/>
        <c:lblOffset val="100"/>
        <c:noMultiLvlLbl val="0"/>
      </c:catAx>
      <c:valAx>
        <c:axId val="10929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28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'FEB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'FEB 2021'!$G$238:$G$241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FA-47BC-A3CF-0A2FF81A4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0003328"/>
        <c:axId val="1100048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'FEB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7FA-47BC-A3CF-0A2FF81A427B}"/>
                  </c:ext>
                </c:extLst>
              </c15:ser>
            </c15:filteredBarSeries>
          </c:ext>
        </c:extLst>
      </c:barChart>
      <c:catAx>
        <c:axId val="11000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004864"/>
        <c:crosses val="autoZero"/>
        <c:auto val="1"/>
        <c:lblAlgn val="ctr"/>
        <c:lblOffset val="100"/>
        <c:noMultiLvlLbl val="0"/>
      </c:catAx>
      <c:valAx>
        <c:axId val="11000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00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25-4302-A441-B0A4E12CA508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 2021'!$K$44:$K$59</c:f>
              <c:numCache>
                <c:formatCode>0%</c:formatCode>
                <c:ptCount val="16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25-4302-A441-B0A4E12CA5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2214784"/>
        <c:axId val="922163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25-4302-A441-B0A4E12CA50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25-4302-A441-B0A4E12CA50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25-4302-A441-B0A4E12CA50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F25-4302-A441-B0A4E12CA508}"/>
                  </c:ext>
                </c:extLst>
              </c15:ser>
            </c15:filteredBarSeries>
          </c:ext>
        </c:extLst>
      </c:barChart>
      <c:catAx>
        <c:axId val="9221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216320"/>
        <c:crosses val="autoZero"/>
        <c:auto val="1"/>
        <c:lblAlgn val="ctr"/>
        <c:lblOffset val="100"/>
        <c:noMultiLvlLbl val="0"/>
      </c:catAx>
      <c:valAx>
        <c:axId val="9221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21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 2021'!$I$96:$I$100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A6-49F2-8530-4293914F40A9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 2021'!$J$96:$J$100</c:f>
              <c:numCache>
                <c:formatCode>0%</c:formatCode>
                <c:ptCount val="5"/>
                <c:pt idx="0">
                  <c:v>0.89</c:v>
                </c:pt>
                <c:pt idx="1">
                  <c:v>0.11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A6-49F2-8530-4293914F40A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2276224"/>
        <c:axId val="9227776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7A6-49F2-8530-4293914F40A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A6-49F2-8530-4293914F40A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7A6-49F2-8530-4293914F40A9}"/>
                  </c:ext>
                </c:extLst>
              </c15:ser>
            </c15:filteredBarSeries>
          </c:ext>
        </c:extLst>
      </c:barChart>
      <c:catAx>
        <c:axId val="922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277760"/>
        <c:crosses val="autoZero"/>
        <c:auto val="1"/>
        <c:lblAlgn val="ctr"/>
        <c:lblOffset val="100"/>
        <c:noMultiLvlLbl val="0"/>
      </c:catAx>
      <c:valAx>
        <c:axId val="9227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27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 2021'!$I$155:$I$158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19-4880-B9C6-F7040871B014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 2021'!$J$155:$J$158</c:f>
              <c:numCache>
                <c:formatCode>0%</c:formatCode>
                <c:ptCount val="4"/>
                <c:pt idx="0">
                  <c:v>0.89</c:v>
                </c:pt>
                <c:pt idx="1">
                  <c:v>0.11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19-4880-B9C6-F7040871B0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2329472"/>
        <c:axId val="92331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A19-4880-B9C6-F7040871B01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A19-4880-B9C6-F7040871B01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A19-4880-B9C6-F7040871B014}"/>
                  </c:ext>
                </c:extLst>
              </c15:ser>
            </c15:filteredBarSeries>
          </c:ext>
        </c:extLst>
      </c:barChart>
      <c:catAx>
        <c:axId val="9232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331008"/>
        <c:crosses val="autoZero"/>
        <c:auto val="1"/>
        <c:lblAlgn val="ctr"/>
        <c:lblOffset val="100"/>
        <c:noMultiLvlLbl val="0"/>
      </c:catAx>
      <c:valAx>
        <c:axId val="9233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329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 2021'!$H$22:$L$22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D9-4E1B-8ABC-267DA7258B0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 2021'!$H$23:$L$23</c:f>
              <c:numCache>
                <c:formatCode>0%</c:formatCode>
                <c:ptCount val="5"/>
                <c:pt idx="0">
                  <c:v>0</c:v>
                </c:pt>
                <c:pt idx="1">
                  <c:v>0.8</c:v>
                </c:pt>
                <c:pt idx="2">
                  <c:v>0</c:v>
                </c:pt>
                <c:pt idx="3">
                  <c:v>0.2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D9-4E1B-8ABC-267DA7258B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7721600"/>
        <c:axId val="57723136"/>
      </c:barChart>
      <c:catAx>
        <c:axId val="5772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723136"/>
        <c:crosses val="autoZero"/>
        <c:auto val="1"/>
        <c:lblAlgn val="ctr"/>
        <c:lblOffset val="100"/>
        <c:noMultiLvlLbl val="0"/>
      </c:catAx>
      <c:valAx>
        <c:axId val="57723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772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 2021'!$C$22:$F$22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AD-4F49-89E7-B683C3922C33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AD-4F49-89E7-B683C3922C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1515136"/>
        <c:axId val="111516672"/>
      </c:barChart>
      <c:catAx>
        <c:axId val="11151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516672"/>
        <c:crosses val="autoZero"/>
        <c:auto val="1"/>
        <c:lblAlgn val="ctr"/>
        <c:lblOffset val="100"/>
        <c:noMultiLvlLbl val="0"/>
      </c:catAx>
      <c:valAx>
        <c:axId val="111516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51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 2021'!$H$22:$L$22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17-427D-89EE-1742C8950F2D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 2021'!$H$23:$L$23</c:f>
              <c:numCache>
                <c:formatCode>0%</c:formatCode>
                <c:ptCount val="5"/>
                <c:pt idx="0">
                  <c:v>0.11</c:v>
                </c:pt>
                <c:pt idx="1">
                  <c:v>0.22</c:v>
                </c:pt>
                <c:pt idx="2">
                  <c:v>0.56000000000000005</c:v>
                </c:pt>
                <c:pt idx="3">
                  <c:v>0.11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17-427D-89EE-1742C8950F2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1252992"/>
        <c:axId val="111254528"/>
      </c:barChart>
      <c:catAx>
        <c:axId val="11125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254528"/>
        <c:crosses val="autoZero"/>
        <c:auto val="1"/>
        <c:lblAlgn val="ctr"/>
        <c:lblOffset val="100"/>
        <c:noMultiLvlLbl val="0"/>
      </c:catAx>
      <c:valAx>
        <c:axId val="111254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2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 2021'!$I$184:$I$187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7-452E-A1A7-A8D257DCEF12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 2021'!$J$184:$J$187</c:f>
              <c:numCache>
                <c:formatCode>0%</c:formatCode>
                <c:ptCount val="4"/>
                <c:pt idx="0">
                  <c:v>0.33</c:v>
                </c:pt>
                <c:pt idx="1">
                  <c:v>0</c:v>
                </c:pt>
                <c:pt idx="2">
                  <c:v>0.33</c:v>
                </c:pt>
                <c:pt idx="3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87-452E-A1A7-A8D257DCEF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1289856"/>
        <c:axId val="1112913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887-452E-A1A7-A8D257DCEF1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887-452E-A1A7-A8D257DCEF1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887-452E-A1A7-A8D257DCEF12}"/>
                  </c:ext>
                </c:extLst>
              </c15:ser>
            </c15:filteredBarSeries>
          </c:ext>
        </c:extLst>
      </c:barChart>
      <c:catAx>
        <c:axId val="111289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291392"/>
        <c:crosses val="autoZero"/>
        <c:auto val="1"/>
        <c:lblAlgn val="ctr"/>
        <c:lblOffset val="100"/>
        <c:noMultiLvlLbl val="0"/>
      </c:catAx>
      <c:valAx>
        <c:axId val="111291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28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 2021'!$I$211:$I$214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90-4846-B86E-45D5B591A4B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 2021'!$J$211:$J$214</c:f>
              <c:numCache>
                <c:formatCode>0%</c:formatCode>
                <c:ptCount val="4"/>
                <c:pt idx="0">
                  <c:v>0.11</c:v>
                </c:pt>
                <c:pt idx="1">
                  <c:v>0.89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90-4846-B86E-45D5B591A4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1416832"/>
        <c:axId val="1114183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90-4846-B86E-45D5B591A4B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90-4846-B86E-45D5B591A4B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'MAR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90-4846-B86E-45D5B591A4BD}"/>
                  </c:ext>
                </c:extLst>
              </c15:ser>
            </c15:filteredBarSeries>
          </c:ext>
        </c:extLst>
      </c:barChart>
      <c:catAx>
        <c:axId val="1114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418368"/>
        <c:crosses val="autoZero"/>
        <c:auto val="1"/>
        <c:lblAlgn val="ctr"/>
        <c:lblOffset val="100"/>
        <c:noMultiLvlLbl val="0"/>
      </c:catAx>
      <c:valAx>
        <c:axId val="11141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41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'MAR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'MAR 2021'!$G$238:$G$241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A-46CB-B4BA-C6514CFE4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439232"/>
        <c:axId val="1114737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'MAR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25A-46CB-B4BA-C6514CFE405F}"/>
                  </c:ext>
                </c:extLst>
              </c15:ser>
            </c15:filteredBarSeries>
          </c:ext>
        </c:extLst>
      </c:barChart>
      <c:catAx>
        <c:axId val="1114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473792"/>
        <c:crosses val="autoZero"/>
        <c:auto val="1"/>
        <c:lblAlgn val="ctr"/>
        <c:lblOffset val="100"/>
        <c:noMultiLvlLbl val="0"/>
      </c:catAx>
      <c:valAx>
        <c:axId val="11147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43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 2021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B8-4B34-9173-B5B45F3D305B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 2021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B8-4B34-9173-B5B45F3D30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1647744"/>
        <c:axId val="1116495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2021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8B8-4B34-9173-B5B45F3D305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B8-4B34-9173-B5B45F3D305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B8-4B34-9173-B5B45F3D305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8B8-4B34-9173-B5B45F3D305B}"/>
                  </c:ext>
                </c:extLst>
              </c15:ser>
            </c15:filteredBarSeries>
          </c:ext>
        </c:extLst>
      </c:barChart>
      <c:catAx>
        <c:axId val="11164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649536"/>
        <c:crosses val="autoZero"/>
        <c:auto val="1"/>
        <c:lblAlgn val="ctr"/>
        <c:lblOffset val="100"/>
        <c:noMultiLvlLbl val="0"/>
      </c:catAx>
      <c:valAx>
        <c:axId val="11164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64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 2021 '!$I$96:$I$100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242-4142-A9C9-A627BA267BEC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 2021 '!$J$96:$J$100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2-4142-A9C9-A627BA267BE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1721472"/>
        <c:axId val="1117355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2021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242-4142-A9C9-A627BA267BEC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242-4142-A9C9-A627BA267BEC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242-4142-A9C9-A627BA267BEC}"/>
                  </c:ext>
                </c:extLst>
              </c15:ser>
            </c15:filteredBarSeries>
          </c:ext>
        </c:extLst>
      </c:barChart>
      <c:catAx>
        <c:axId val="1117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735552"/>
        <c:crosses val="autoZero"/>
        <c:auto val="1"/>
        <c:lblAlgn val="ctr"/>
        <c:lblOffset val="100"/>
        <c:noMultiLvlLbl val="0"/>
      </c:catAx>
      <c:valAx>
        <c:axId val="11173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7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 2021 '!$I$155:$I$158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BD-480A-A051-18706FDE430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 2021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BD-480A-A051-18706FDE43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1404416"/>
        <c:axId val="121414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2021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BDBD-480A-A051-18706FDE430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DBD-480A-A051-18706FDE430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DBD-480A-A051-18706FDE430A}"/>
                  </c:ext>
                </c:extLst>
              </c15:ser>
            </c15:filteredBarSeries>
          </c:ext>
        </c:extLst>
      </c:barChart>
      <c:catAx>
        <c:axId val="12140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414400"/>
        <c:crosses val="autoZero"/>
        <c:auto val="1"/>
        <c:lblAlgn val="ctr"/>
        <c:lblOffset val="100"/>
        <c:noMultiLvlLbl val="0"/>
      </c:catAx>
      <c:valAx>
        <c:axId val="12141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40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 2021 '!$C$22:$F$22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B-4B6B-AB9E-4E298A58E7BC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 2021 '!$C$23:$F$23</c:f>
              <c:numCache>
                <c:formatCode>General</c:formatCode>
                <c:ptCount val="4"/>
                <c:pt idx="0" formatCode="0%">
                  <c:v>0</c:v>
                </c:pt>
                <c:pt idx="1">
                  <c:v>0</c:v>
                </c:pt>
                <c:pt idx="2" formatCode="0%">
                  <c:v>1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BB-4B6B-AB9E-4E298A58E7B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1523200"/>
        <c:axId val="121545472"/>
      </c:barChart>
      <c:catAx>
        <c:axId val="1215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545472"/>
        <c:crosses val="autoZero"/>
        <c:auto val="1"/>
        <c:lblAlgn val="ctr"/>
        <c:lblOffset val="100"/>
        <c:noMultiLvlLbl val="0"/>
      </c:catAx>
      <c:valAx>
        <c:axId val="121545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52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 2021 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94-4CE9-A20B-DCFFDDC5B8C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 2021 '!$H$23:$L$23</c:f>
              <c:numCache>
                <c:formatCode>0%</c:formatCode>
                <c:ptCount val="5"/>
                <c:pt idx="0">
                  <c:v>0.14000000000000001</c:v>
                </c:pt>
                <c:pt idx="1">
                  <c:v>0.14000000000000001</c:v>
                </c:pt>
                <c:pt idx="2">
                  <c:v>0.57999999999999996</c:v>
                </c:pt>
                <c:pt idx="3">
                  <c:v>0.14000000000000001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94-4CE9-A20B-DCFFDDC5B8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1703424"/>
        <c:axId val="121705216"/>
      </c:barChart>
      <c:catAx>
        <c:axId val="12170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05216"/>
        <c:crosses val="autoZero"/>
        <c:auto val="1"/>
        <c:lblAlgn val="ctr"/>
        <c:lblOffset val="100"/>
        <c:noMultiLvlLbl val="0"/>
      </c:catAx>
      <c:valAx>
        <c:axId val="12170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0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 2021'!$J$44:$J$59</c:f>
              <c:numCache>
                <c:formatCode>General</c:formatCode>
                <c:ptCount val="1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69-462C-8584-660E325B6B8E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 2021'!$K$44:$K$59</c:f>
              <c:numCache>
                <c:formatCode>0%</c:formatCode>
                <c:ptCount val="16"/>
                <c:pt idx="0">
                  <c:v>0.4</c:v>
                </c:pt>
                <c:pt idx="1">
                  <c:v>0</c:v>
                </c:pt>
                <c:pt idx="2">
                  <c:v>0.1</c:v>
                </c:pt>
                <c:pt idx="3">
                  <c:v>0.2</c:v>
                </c:pt>
                <c:pt idx="4">
                  <c:v>0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069-462C-8584-660E325B6B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9613056"/>
        <c:axId val="896145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69-462C-8584-660E325B6B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069-462C-8584-660E325B6B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069-462C-8584-660E325B6B8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69-462C-8584-660E325B6B8E}"/>
                  </c:ext>
                </c:extLst>
              </c15:ser>
            </c15:filteredBarSeries>
          </c:ext>
        </c:extLst>
      </c:barChart>
      <c:catAx>
        <c:axId val="896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614592"/>
        <c:crosses val="autoZero"/>
        <c:auto val="1"/>
        <c:lblAlgn val="ctr"/>
        <c:lblOffset val="100"/>
        <c:noMultiLvlLbl val="0"/>
      </c:catAx>
      <c:valAx>
        <c:axId val="8961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6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 2021 '!$I$184:$I$187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A-42A2-93E0-B0E3AD8DD476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 2021 '!$J$184:$J$187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6A-42A2-93E0-B0E3AD8DD4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1760768"/>
        <c:axId val="1217748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2021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36A-42A2-93E0-B0E3AD8DD47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36A-42A2-93E0-B0E3AD8DD47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36A-42A2-93E0-B0E3AD8DD476}"/>
                  </c:ext>
                </c:extLst>
              </c15:ser>
            </c15:filteredBarSeries>
          </c:ext>
        </c:extLst>
      </c:barChart>
      <c:catAx>
        <c:axId val="121760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74848"/>
        <c:crosses val="autoZero"/>
        <c:auto val="1"/>
        <c:lblAlgn val="ctr"/>
        <c:lblOffset val="100"/>
        <c:noMultiLvlLbl val="0"/>
      </c:catAx>
      <c:valAx>
        <c:axId val="121774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76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 2021 '!$I$211:$I$214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FB-4B6C-B466-C0B30CFB3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2021 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 2021 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FB-4B6C-B466-C0B30CFB3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826304"/>
        <c:axId val="1218321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2021 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DFB-4B6C-B466-C0B30CFB3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DFB-4B6C-B466-C0B30CFB3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2021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DFB-4B6C-B466-C0B30CFB3FFE}"/>
                  </c:ext>
                </c:extLst>
              </c15:ser>
            </c15:filteredBarSeries>
          </c:ext>
        </c:extLst>
      </c:barChart>
      <c:catAx>
        <c:axId val="12182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832192"/>
        <c:crosses val="autoZero"/>
        <c:auto val="1"/>
        <c:lblAlgn val="ctr"/>
        <c:lblOffset val="100"/>
        <c:noMultiLvlLbl val="0"/>
      </c:catAx>
      <c:valAx>
        <c:axId val="12183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8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'ABR 2021 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'ABR 2021 '!$G$238:$G$241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96-48D9-8627-3AB6DAC3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873536"/>
        <c:axId val="1218750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'ABR 2021 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2021 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B96-48D9-8627-3AB6DAC3AEB9}"/>
                  </c:ext>
                </c:extLst>
              </c15:ser>
            </c15:filteredBarSeries>
          </c:ext>
        </c:extLst>
      </c:barChart>
      <c:catAx>
        <c:axId val="121873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875072"/>
        <c:crosses val="autoZero"/>
        <c:auto val="1"/>
        <c:lblAlgn val="ctr"/>
        <c:lblOffset val="100"/>
        <c:noMultiLvlLbl val="0"/>
      </c:catAx>
      <c:valAx>
        <c:axId val="12187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8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0.05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646976"/>
        <c:axId val="109648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0964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48512"/>
        <c:crosses val="autoZero"/>
        <c:auto val="1"/>
        <c:lblAlgn val="ctr"/>
        <c:lblOffset val="100"/>
        <c:noMultiLvlLbl val="0"/>
      </c:catAx>
      <c:valAx>
        <c:axId val="10964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4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2021'!$I$96:$I$100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2021'!$J$96:$J$100</c:f>
              <c:numCache>
                <c:formatCode>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712512"/>
        <c:axId val="1097140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097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14048"/>
        <c:crosses val="autoZero"/>
        <c:auto val="1"/>
        <c:lblAlgn val="ctr"/>
        <c:lblOffset val="100"/>
        <c:noMultiLvlLbl val="0"/>
      </c:catAx>
      <c:valAx>
        <c:axId val="109714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7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2021'!$I$155:$I$158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1996416"/>
        <c:axId val="1219979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199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997952"/>
        <c:crosses val="autoZero"/>
        <c:auto val="1"/>
        <c:lblAlgn val="ctr"/>
        <c:lblOffset val="100"/>
        <c:noMultiLvlLbl val="0"/>
      </c:catAx>
      <c:valAx>
        <c:axId val="12199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99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2021'!$C$22:$F$22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029184"/>
        <c:axId val="122030720"/>
      </c:barChart>
      <c:catAx>
        <c:axId val="122029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30720"/>
        <c:crosses val="autoZero"/>
        <c:auto val="1"/>
        <c:lblAlgn val="ctr"/>
        <c:lblOffset val="100"/>
        <c:noMultiLvlLbl val="0"/>
      </c:catAx>
      <c:valAx>
        <c:axId val="12203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2021'!$H$22:$L$22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086528"/>
        <c:axId val="122088064"/>
      </c:barChart>
      <c:catAx>
        <c:axId val="12208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88064"/>
        <c:crosses val="autoZero"/>
        <c:auto val="1"/>
        <c:lblAlgn val="ctr"/>
        <c:lblOffset val="100"/>
        <c:noMultiLvlLbl val="0"/>
      </c:catAx>
      <c:valAx>
        <c:axId val="12208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2021'!$I$184:$I$187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2021'!$J$184:$J$187</c:f>
              <c:numCache>
                <c:formatCode>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3593856"/>
        <c:axId val="1235953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3593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595392"/>
        <c:crosses val="autoZero"/>
        <c:auto val="1"/>
        <c:lblAlgn val="ctr"/>
        <c:lblOffset val="100"/>
        <c:noMultiLvlLbl val="0"/>
      </c:catAx>
      <c:valAx>
        <c:axId val="123595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59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2021'!$I$211:$I$214</c:f>
              <c:numCache>
                <c:formatCode>General</c:formatCode>
                <c:ptCount val="4"/>
                <c:pt idx="0">
                  <c:v>4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2021'!$J$211:$J$214</c:f>
              <c:numCache>
                <c:formatCode>0%</c:formatCode>
                <c:ptCount val="4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708544"/>
        <c:axId val="1237100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370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10080"/>
        <c:crosses val="autoZero"/>
        <c:auto val="1"/>
        <c:lblAlgn val="ctr"/>
        <c:lblOffset val="100"/>
        <c:noMultiLvlLbl val="0"/>
      </c:catAx>
      <c:valAx>
        <c:axId val="12371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0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 2021'!$I$96:$I$100</c:f>
              <c:numCache>
                <c:formatCode>General</c:formatCode>
                <c:ptCount val="5"/>
                <c:pt idx="0">
                  <c:v>2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70-4A45-8ACF-1AE9400A8C86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 2021'!$J$96:$J$100</c:f>
              <c:numCache>
                <c:formatCode>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70-4A45-8ACF-1AE9400A8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4581504"/>
        <c:axId val="945830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70-4A45-8ACF-1AE9400A8C8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70-4A45-8ACF-1AE9400A8C8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70-4A45-8ACF-1AE9400A8C86}"/>
                  </c:ext>
                </c:extLst>
              </c15:ser>
            </c15:filteredBarSeries>
          </c:ext>
        </c:extLst>
      </c:barChart>
      <c:catAx>
        <c:axId val="9458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583040"/>
        <c:crosses val="autoZero"/>
        <c:auto val="1"/>
        <c:lblAlgn val="ctr"/>
        <c:lblOffset val="100"/>
        <c:noMultiLvlLbl val="0"/>
      </c:catAx>
      <c:valAx>
        <c:axId val="9458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58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'MAY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'MAY 2021'!$G$238:$G$241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726848"/>
        <c:axId val="1240030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372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003072"/>
        <c:crosses val="autoZero"/>
        <c:auto val="1"/>
        <c:lblAlgn val="ctr"/>
        <c:lblOffset val="100"/>
        <c:noMultiLvlLbl val="0"/>
      </c:catAx>
      <c:valAx>
        <c:axId val="124003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26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0.42857142857142855</c:v>
                </c:pt>
                <c:pt idx="4">
                  <c:v>0</c:v>
                </c:pt>
                <c:pt idx="5">
                  <c:v>0.14285714285714285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0.42857142857142855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333632"/>
        <c:axId val="1233436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333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343616"/>
        <c:crosses val="autoZero"/>
        <c:auto val="1"/>
        <c:lblAlgn val="ctr"/>
        <c:lblOffset val="100"/>
        <c:noMultiLvlLbl val="0"/>
      </c:catAx>
      <c:valAx>
        <c:axId val="12334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33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 2021'!$I$96:$I$100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 2021'!$J$96:$J$100</c:f>
              <c:numCache>
                <c:formatCode>0%</c:formatCode>
                <c:ptCount val="5"/>
                <c:pt idx="0">
                  <c:v>0.5714285714285714</c:v>
                </c:pt>
                <c:pt idx="1">
                  <c:v>0.42857142857142855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395072"/>
        <c:axId val="1233968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233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396864"/>
        <c:crosses val="autoZero"/>
        <c:auto val="1"/>
        <c:lblAlgn val="ctr"/>
        <c:lblOffset val="100"/>
        <c:noMultiLvlLbl val="0"/>
      </c:catAx>
      <c:valAx>
        <c:axId val="12339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39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 2021'!$I$155:$I$158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4165120"/>
        <c:axId val="1241955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416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195584"/>
        <c:crosses val="autoZero"/>
        <c:auto val="1"/>
        <c:lblAlgn val="ctr"/>
        <c:lblOffset val="100"/>
        <c:noMultiLvlLbl val="0"/>
      </c:catAx>
      <c:valAx>
        <c:axId val="1241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16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 2021'!$C$22:$F$22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4234752"/>
        <c:axId val="124236544"/>
      </c:barChart>
      <c:catAx>
        <c:axId val="124234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236544"/>
        <c:crosses val="autoZero"/>
        <c:auto val="1"/>
        <c:lblAlgn val="ctr"/>
        <c:lblOffset val="100"/>
        <c:noMultiLvlLbl val="0"/>
      </c:catAx>
      <c:valAx>
        <c:axId val="12423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234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 2021'!$H$22:$L$22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4341248"/>
        <c:axId val="124343040"/>
      </c:barChart>
      <c:catAx>
        <c:axId val="124341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43040"/>
        <c:crosses val="autoZero"/>
        <c:auto val="1"/>
        <c:lblAlgn val="ctr"/>
        <c:lblOffset val="100"/>
        <c:noMultiLvlLbl val="0"/>
      </c:catAx>
      <c:valAx>
        <c:axId val="12434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34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 2021'!$I$184:$I$187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 2021'!$J$184:$J$187</c:f>
              <c:numCache>
                <c:formatCode>0%</c:formatCode>
                <c:ptCount val="4"/>
                <c:pt idx="0">
                  <c:v>0.2857142857142857</c:v>
                </c:pt>
                <c:pt idx="1">
                  <c:v>0</c:v>
                </c:pt>
                <c:pt idx="2">
                  <c:v>0.42857142857142855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4386304"/>
        <c:axId val="1244126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438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412672"/>
        <c:crosses val="autoZero"/>
        <c:auto val="1"/>
        <c:lblAlgn val="ctr"/>
        <c:lblOffset val="100"/>
        <c:noMultiLvlLbl val="0"/>
      </c:catAx>
      <c:valAx>
        <c:axId val="124412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38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 2021'!$I$211:$I$214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 2021'!$J$211:$J$214</c:f>
              <c:numCache>
                <c:formatCode>0%</c:formatCode>
                <c:ptCount val="4"/>
                <c:pt idx="0">
                  <c:v>0.42857142857142855</c:v>
                </c:pt>
                <c:pt idx="1">
                  <c:v>0.5714285714285714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4431360"/>
        <c:axId val="1245191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44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19168"/>
        <c:crosses val="autoZero"/>
        <c:auto val="1"/>
        <c:lblAlgn val="ctr"/>
        <c:lblOffset val="100"/>
        <c:noMultiLvlLbl val="0"/>
      </c:catAx>
      <c:valAx>
        <c:axId val="12451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43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'JUN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'JUN 2021'!$G$238:$G$241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4556416"/>
        <c:axId val="1245579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455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57952"/>
        <c:crosses val="autoZero"/>
        <c:auto val="1"/>
        <c:lblAlgn val="ctr"/>
        <c:lblOffset val="100"/>
        <c:noMultiLvlLbl val="0"/>
      </c:catAx>
      <c:valAx>
        <c:axId val="12455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556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745408"/>
        <c:axId val="123746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374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46944"/>
        <c:crosses val="autoZero"/>
        <c:auto val="1"/>
        <c:lblAlgn val="ctr"/>
        <c:lblOffset val="100"/>
        <c:noMultiLvlLbl val="0"/>
      </c:catAx>
      <c:valAx>
        <c:axId val="12374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4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 2021'!$I$155:$I$158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47-4C09-A20E-F97EEF7BAAC0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47-4C09-A20E-F97EEF7BAA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4611712"/>
        <c:axId val="946421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47-4C09-A20E-F97EEF7BAAC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A47-4C09-A20E-F97EEF7BAAC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47-4C09-A20E-F97EEF7BAAC0}"/>
                  </c:ext>
                </c:extLst>
              </c15:ser>
            </c15:filteredBarSeries>
          </c:ext>
        </c:extLst>
      </c:barChart>
      <c:catAx>
        <c:axId val="9461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42176"/>
        <c:crosses val="autoZero"/>
        <c:auto val="1"/>
        <c:lblAlgn val="ctr"/>
        <c:lblOffset val="100"/>
        <c:noMultiLvlLbl val="0"/>
      </c:catAx>
      <c:valAx>
        <c:axId val="946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1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 2021'!$I$96:$I$100</c:f>
              <c:numCache>
                <c:formatCode>General</c:formatCode>
                <c:ptCount val="5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 2021'!$J$96:$J$100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170624"/>
        <c:axId val="12617216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2617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72160"/>
        <c:crosses val="autoZero"/>
        <c:auto val="1"/>
        <c:lblAlgn val="ctr"/>
        <c:lblOffset val="100"/>
        <c:noMultiLvlLbl val="0"/>
      </c:catAx>
      <c:valAx>
        <c:axId val="12617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7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 2021'!$I$155:$I$158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6211584"/>
        <c:axId val="1262131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621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213120"/>
        <c:crosses val="autoZero"/>
        <c:auto val="1"/>
        <c:lblAlgn val="ctr"/>
        <c:lblOffset val="100"/>
        <c:noMultiLvlLbl val="0"/>
      </c:catAx>
      <c:valAx>
        <c:axId val="1262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21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 2021'!$C$22:$F$22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5933056"/>
        <c:axId val="125934592"/>
      </c:barChart>
      <c:catAx>
        <c:axId val="125933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934592"/>
        <c:crosses val="autoZero"/>
        <c:auto val="1"/>
        <c:lblAlgn val="ctr"/>
        <c:lblOffset val="100"/>
        <c:noMultiLvlLbl val="0"/>
      </c:catAx>
      <c:valAx>
        <c:axId val="12593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9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 2021'!$H$22:$L$22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5982208"/>
        <c:axId val="125983744"/>
      </c:barChart>
      <c:catAx>
        <c:axId val="125982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983744"/>
        <c:crosses val="autoZero"/>
        <c:auto val="1"/>
        <c:lblAlgn val="ctr"/>
        <c:lblOffset val="100"/>
        <c:noMultiLvlLbl val="0"/>
      </c:catAx>
      <c:valAx>
        <c:axId val="125983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98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 2021'!$I$184:$I$187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 2021'!$J$184:$J$187</c:f>
              <c:numCache>
                <c:formatCode>0%</c:formatCode>
                <c:ptCount val="4"/>
                <c:pt idx="0">
                  <c:v>0.375</c:v>
                </c:pt>
                <c:pt idx="1">
                  <c:v>0</c:v>
                </c:pt>
                <c:pt idx="2">
                  <c:v>0.375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6121472"/>
        <c:axId val="126123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612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123008"/>
        <c:crosses val="autoZero"/>
        <c:auto val="1"/>
        <c:lblAlgn val="ctr"/>
        <c:lblOffset val="100"/>
        <c:noMultiLvlLbl val="0"/>
      </c:catAx>
      <c:valAx>
        <c:axId val="126123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612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 2021'!$I$211:$I$214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 2021'!$J$211:$J$214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563840"/>
        <c:axId val="1265653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65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565376"/>
        <c:crosses val="autoZero"/>
        <c:auto val="1"/>
        <c:lblAlgn val="ctr"/>
        <c:lblOffset val="100"/>
        <c:noMultiLvlLbl val="0"/>
      </c:catAx>
      <c:valAx>
        <c:axId val="12656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56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'JUL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'JUL 2021'!$G$238:$G$241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6586240"/>
        <c:axId val="1265962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6586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596224"/>
        <c:crosses val="autoZero"/>
        <c:auto val="1"/>
        <c:lblAlgn val="ctr"/>
        <c:lblOffset val="100"/>
        <c:noMultiLvlLbl val="0"/>
      </c:catAx>
      <c:valAx>
        <c:axId val="12659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586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'AGTO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'AGTO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0.76923076923076927</c:v>
                </c:pt>
                <c:pt idx="4">
                  <c:v>0</c:v>
                </c:pt>
                <c:pt idx="5">
                  <c:v>7.6923076923076927E-2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0.15384615384615385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345216"/>
        <c:axId val="1263467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63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46752"/>
        <c:crosses val="autoZero"/>
        <c:auto val="1"/>
        <c:lblAlgn val="ctr"/>
        <c:lblOffset val="100"/>
        <c:noMultiLvlLbl val="0"/>
      </c:catAx>
      <c:valAx>
        <c:axId val="12634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4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'AGTO 2021'!$I$96:$I$100</c:f>
              <c:numCache>
                <c:formatCode>General</c:formatCode>
                <c:ptCount val="5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'AGTO 2021'!$J$96:$J$100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5693952"/>
        <c:axId val="125695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2569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5488"/>
        <c:crosses val="autoZero"/>
        <c:auto val="1"/>
        <c:lblAlgn val="ctr"/>
        <c:lblOffset val="100"/>
        <c:noMultiLvlLbl val="0"/>
      </c:catAx>
      <c:valAx>
        <c:axId val="1256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6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'AGTO 2021'!$I$155:$I$158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'AGTO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5866368"/>
        <c:axId val="1258679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586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867904"/>
        <c:crosses val="autoZero"/>
        <c:auto val="1"/>
        <c:lblAlgn val="ctr"/>
        <c:lblOffset val="100"/>
        <c:noMultiLvlLbl val="0"/>
      </c:catAx>
      <c:valAx>
        <c:axId val="12586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58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 2021'!$I$184:$I$187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01-4FCC-83FF-549CEB9EBF30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 2021'!$J$184:$J$187</c:f>
              <c:numCache>
                <c:formatCode>0%</c:formatCode>
                <c:ptCount val="4"/>
                <c:pt idx="0">
                  <c:v>0.4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01-4FCC-83FF-549CEB9EB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4672000"/>
        <c:axId val="946735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01-4FCC-83FF-549CEB9EBF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01-4FCC-83FF-549CEB9EBF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01-4FCC-83FF-549CEB9EBF30}"/>
                  </c:ext>
                </c:extLst>
              </c15:ser>
            </c15:filteredBarSeries>
          </c:ext>
        </c:extLst>
      </c:barChart>
      <c:catAx>
        <c:axId val="946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73536"/>
        <c:crosses val="autoZero"/>
        <c:auto val="1"/>
        <c:lblAlgn val="ctr"/>
        <c:lblOffset val="100"/>
        <c:noMultiLvlLbl val="0"/>
      </c:catAx>
      <c:valAx>
        <c:axId val="9467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7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'AGTO 2021'!$C$22:$F$22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'AGTO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6460672"/>
        <c:axId val="126462208"/>
      </c:barChart>
      <c:catAx>
        <c:axId val="126460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462208"/>
        <c:crosses val="autoZero"/>
        <c:auto val="1"/>
        <c:lblAlgn val="ctr"/>
        <c:lblOffset val="100"/>
        <c:noMultiLvlLbl val="0"/>
      </c:catAx>
      <c:valAx>
        <c:axId val="12646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46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'AGTO 2021'!$H$22:$L$22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'AGTO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6960384"/>
        <c:axId val="126961920"/>
      </c:barChart>
      <c:catAx>
        <c:axId val="126960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961920"/>
        <c:crosses val="autoZero"/>
        <c:auto val="1"/>
        <c:lblAlgn val="ctr"/>
        <c:lblOffset val="100"/>
        <c:noMultiLvlLbl val="0"/>
      </c:catAx>
      <c:valAx>
        <c:axId val="12696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96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'AGTO 2021'!$I$184:$I$187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'AGTO 2021'!$J$184:$J$187</c:f>
              <c:numCache>
                <c:formatCode>0%</c:formatCode>
                <c:ptCount val="4"/>
                <c:pt idx="0">
                  <c:v>0.92307692307692313</c:v>
                </c:pt>
                <c:pt idx="1">
                  <c:v>0</c:v>
                </c:pt>
                <c:pt idx="2">
                  <c:v>7.6923076923076927E-2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7017728"/>
        <c:axId val="1270192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7017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019264"/>
        <c:crosses val="autoZero"/>
        <c:auto val="1"/>
        <c:lblAlgn val="ctr"/>
        <c:lblOffset val="100"/>
        <c:noMultiLvlLbl val="0"/>
      </c:catAx>
      <c:valAx>
        <c:axId val="127019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701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'AGTO 2021'!$I$211:$I$214</c:f>
              <c:numCache>
                <c:formatCode>General</c:formatCode>
                <c:ptCount val="4"/>
                <c:pt idx="0">
                  <c:v>0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'AGTO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'AGTO 2021'!$J$211:$J$214</c:f>
              <c:numCache>
                <c:formatCode>0%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058688"/>
        <c:axId val="1270602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70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060224"/>
        <c:crosses val="autoZero"/>
        <c:auto val="1"/>
        <c:lblAlgn val="ctr"/>
        <c:lblOffset val="100"/>
        <c:noMultiLvlLbl val="0"/>
      </c:catAx>
      <c:valAx>
        <c:axId val="12706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05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'AGTO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'AGTO 2021'!$G$238:$G$241</c:f>
              <c:numCache>
                <c:formatCode>General</c:formatCode>
                <c:ptCount val="4"/>
                <c:pt idx="0">
                  <c:v>1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101952"/>
        <c:axId val="1271160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710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16032"/>
        <c:crosses val="autoZero"/>
        <c:auto val="1"/>
        <c:lblAlgn val="ctr"/>
        <c:lblOffset val="100"/>
        <c:noMultiLvlLbl val="0"/>
      </c:catAx>
      <c:valAx>
        <c:axId val="12711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0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0.3125</c:v>
                </c:pt>
                <c:pt idx="4">
                  <c:v>0</c:v>
                </c:pt>
                <c:pt idx="5">
                  <c:v>0.1875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770176"/>
        <c:axId val="1267719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677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71968"/>
        <c:crosses val="autoZero"/>
        <c:auto val="1"/>
        <c:lblAlgn val="ctr"/>
        <c:lblOffset val="100"/>
        <c:noMultiLvlLbl val="0"/>
      </c:catAx>
      <c:valAx>
        <c:axId val="12677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7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 2021'!$I$96:$I$100</c:f>
              <c:numCache>
                <c:formatCode>General</c:formatCode>
                <c:ptCount val="5"/>
                <c:pt idx="0">
                  <c:v>14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 2021'!$J$96:$J$100</c:f>
              <c:numCache>
                <c:formatCode>0%</c:formatCode>
                <c:ptCount val="5"/>
                <c:pt idx="0">
                  <c:v>0.875</c:v>
                </c:pt>
                <c:pt idx="1">
                  <c:v>0.125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818944"/>
        <c:axId val="126833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2681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833024"/>
        <c:crosses val="autoZero"/>
        <c:auto val="1"/>
        <c:lblAlgn val="ctr"/>
        <c:lblOffset val="100"/>
        <c:noMultiLvlLbl val="0"/>
      </c:catAx>
      <c:valAx>
        <c:axId val="12683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81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'SEP 2021'!$I$155:$I$158</c:f>
              <c:numCache>
                <c:formatCode>General</c:formatCode>
                <c:ptCount val="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'SEP 2021'!$J$155:$J$158</c:f>
              <c:numCache>
                <c:formatCode>0%</c:formatCode>
                <c:ptCount val="4"/>
                <c:pt idx="0">
                  <c:v>0.9375</c:v>
                </c:pt>
                <c:pt idx="1">
                  <c:v>6.25E-2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7142528"/>
        <c:axId val="1271484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714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48416"/>
        <c:crosses val="autoZero"/>
        <c:auto val="1"/>
        <c:lblAlgn val="ctr"/>
        <c:lblOffset val="100"/>
        <c:noMultiLvlLbl val="0"/>
      </c:catAx>
      <c:valAx>
        <c:axId val="12714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4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'SEP 2021'!$C$22:$F$22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14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2021'!$C$21:$F$21</c:f>
              <c:strCache>
                <c:ptCount val="4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'SEP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7187584"/>
        <c:axId val="127197568"/>
      </c:barChart>
      <c:catAx>
        <c:axId val="12718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97568"/>
        <c:crosses val="autoZero"/>
        <c:auto val="1"/>
        <c:lblAlgn val="ctr"/>
        <c:lblOffset val="100"/>
        <c:noMultiLvlLbl val="0"/>
      </c:catAx>
      <c:valAx>
        <c:axId val="127197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18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'SEP 2021'!$H$22:$L$22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'SEP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7318656"/>
        <c:axId val="127324544"/>
      </c:barChart>
      <c:catAx>
        <c:axId val="12731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24544"/>
        <c:crosses val="autoZero"/>
        <c:auto val="1"/>
        <c:lblAlgn val="ctr"/>
        <c:lblOffset val="100"/>
        <c:noMultiLvlLbl val="0"/>
      </c:catAx>
      <c:valAx>
        <c:axId val="127324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 2021'!$I$211:$I$214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DF-4938-829D-BD2B105E2899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 2021'!$J$211:$J$214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DF-4938-829D-BD2B105E28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4696576"/>
        <c:axId val="946981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DF-4938-829D-BD2B105E28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DF-4938-829D-BD2B105E28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EDF-4938-829D-BD2B105E2899}"/>
                  </c:ext>
                </c:extLst>
              </c15:ser>
            </c15:filteredBarSeries>
          </c:ext>
        </c:extLst>
      </c:barChart>
      <c:catAx>
        <c:axId val="9469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98112"/>
        <c:crosses val="autoZero"/>
        <c:auto val="1"/>
        <c:lblAlgn val="ctr"/>
        <c:lblOffset val="100"/>
        <c:noMultiLvlLbl val="0"/>
      </c:catAx>
      <c:valAx>
        <c:axId val="946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69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'SEP 2021'!$I$184:$I$187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'SEP 2021'!$J$184:$J$187</c:f>
              <c:numCache>
                <c:formatCode>0%</c:formatCode>
                <c:ptCount val="4"/>
                <c:pt idx="0">
                  <c:v>0.8125</c:v>
                </c:pt>
                <c:pt idx="1">
                  <c:v>0</c:v>
                </c:pt>
                <c:pt idx="2">
                  <c:v>6.25E-2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072320"/>
        <c:axId val="1280904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8072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090496"/>
        <c:crosses val="autoZero"/>
        <c:auto val="1"/>
        <c:lblAlgn val="ctr"/>
        <c:lblOffset val="100"/>
        <c:noMultiLvlLbl val="0"/>
      </c:catAx>
      <c:valAx>
        <c:axId val="1280904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07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 2021'!$I$211:$I$214</c:f>
              <c:numCache>
                <c:formatCode>General</c:formatCode>
                <c:ptCount val="4"/>
                <c:pt idx="0">
                  <c:v>2</c:v>
                </c:pt>
                <c:pt idx="1">
                  <c:v>14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 2021'!$J$211:$J$214</c:f>
              <c:numCache>
                <c:formatCode>0%</c:formatCode>
                <c:ptCount val="4"/>
                <c:pt idx="0">
                  <c:v>0.125</c:v>
                </c:pt>
                <c:pt idx="1">
                  <c:v>0.875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822464"/>
        <c:axId val="1278242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782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824256"/>
        <c:crosses val="autoZero"/>
        <c:auto val="1"/>
        <c:lblAlgn val="ctr"/>
        <c:lblOffset val="100"/>
        <c:noMultiLvlLbl val="0"/>
      </c:catAx>
      <c:valAx>
        <c:axId val="1278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82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'SEP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'SEP 2021'!$G$238:$G$241</c:f>
              <c:numCache>
                <c:formatCode>General</c:formatCode>
                <c:ptCount val="4"/>
                <c:pt idx="0">
                  <c:v>1</c:v>
                </c:pt>
                <c:pt idx="1">
                  <c:v>13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7849216"/>
        <c:axId val="1278507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784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850752"/>
        <c:crosses val="autoZero"/>
        <c:auto val="1"/>
        <c:lblAlgn val="ctr"/>
        <c:lblOffset val="100"/>
        <c:noMultiLvlLbl val="0"/>
      </c:catAx>
      <c:valAx>
        <c:axId val="127850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84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 2021'!$K$44:$K$59</c:f>
              <c:numCache>
                <c:formatCode>0%</c:formatCode>
                <c:ptCount val="16"/>
                <c:pt idx="0">
                  <c:v>5.2631578947368418E-2</c:v>
                </c:pt>
                <c:pt idx="1">
                  <c:v>0</c:v>
                </c:pt>
                <c:pt idx="2">
                  <c:v>0</c:v>
                </c:pt>
                <c:pt idx="3">
                  <c:v>0.31578947368421051</c:v>
                </c:pt>
                <c:pt idx="4">
                  <c:v>0</c:v>
                </c:pt>
                <c:pt idx="5">
                  <c:v>0.42105263157894735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0.21052631578947367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8033536"/>
        <c:axId val="1280350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80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035072"/>
        <c:crosses val="autoZero"/>
        <c:auto val="1"/>
        <c:lblAlgn val="ctr"/>
        <c:lblOffset val="100"/>
        <c:noMultiLvlLbl val="0"/>
      </c:catAx>
      <c:valAx>
        <c:axId val="12803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03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 2021'!$I$96:$I$100</c:f>
              <c:numCache>
                <c:formatCode>General</c:formatCode>
                <c:ptCount val="5"/>
                <c:pt idx="0">
                  <c:v>10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 2021'!$J$96:$J$100</c:f>
              <c:numCache>
                <c:formatCode>0%</c:formatCode>
                <c:ptCount val="5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630208"/>
        <c:axId val="1096317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096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31744"/>
        <c:crosses val="autoZero"/>
        <c:auto val="1"/>
        <c:lblAlgn val="ctr"/>
        <c:lblOffset val="100"/>
        <c:noMultiLvlLbl val="0"/>
      </c:catAx>
      <c:valAx>
        <c:axId val="10963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63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'OCT 2021'!$I$155:$I$158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'OCT 2021'!$J$155:$J$158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28668416"/>
        <c:axId val="1286699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286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669952"/>
        <c:crosses val="autoZero"/>
        <c:auto val="1"/>
        <c:lblAlgn val="ctr"/>
        <c:lblOffset val="100"/>
        <c:noMultiLvlLbl val="0"/>
      </c:catAx>
      <c:valAx>
        <c:axId val="1286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66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'OCT 2021'!$C$22:$F$22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10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'OCT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8729856"/>
        <c:axId val="128731392"/>
      </c:barChart>
      <c:catAx>
        <c:axId val="128729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'OCT 2021'!$H$22:$L$22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9</c:v>
                </c:pt>
                <c:pt idx="4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'OCT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8758528"/>
        <c:axId val="128760064"/>
      </c:barChart>
      <c:catAx>
        <c:axId val="12875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60064"/>
        <c:crosses val="autoZero"/>
        <c:auto val="1"/>
        <c:lblAlgn val="ctr"/>
        <c:lblOffset val="100"/>
        <c:noMultiLvlLbl val="0"/>
      </c:catAx>
      <c:valAx>
        <c:axId val="12876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75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'OCT 2021'!$I$184:$I$187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'OCT 2021'!$J$184:$J$187</c:f>
              <c:numCache>
                <c:formatCode>0%</c:formatCode>
                <c:ptCount val="4"/>
                <c:pt idx="0">
                  <c:v>0.5</c:v>
                </c:pt>
                <c:pt idx="1">
                  <c:v>0.1111111111111111</c:v>
                </c:pt>
                <c:pt idx="2">
                  <c:v>0.27777777777777779</c:v>
                </c:pt>
                <c:pt idx="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8496384"/>
        <c:axId val="1284979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2849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497920"/>
        <c:crosses val="autoZero"/>
        <c:auto val="1"/>
        <c:lblAlgn val="ctr"/>
        <c:lblOffset val="100"/>
        <c:noMultiLvlLbl val="0"/>
      </c:catAx>
      <c:valAx>
        <c:axId val="128497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84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 2021'!$I$211:$I$214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 2021'!$J$211:$J$214</c:f>
              <c:numCache>
                <c:formatCode>0%</c:formatCode>
                <c:ptCount val="4"/>
                <c:pt idx="0">
                  <c:v>0.44444444444444442</c:v>
                </c:pt>
                <c:pt idx="1">
                  <c:v>0.55555555555555558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8606976"/>
        <c:axId val="128608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2860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608512"/>
        <c:crosses val="autoZero"/>
        <c:auto val="1"/>
        <c:lblAlgn val="ctr"/>
        <c:lblOffset val="100"/>
        <c:noMultiLvlLbl val="0"/>
      </c:catAx>
      <c:valAx>
        <c:axId val="1286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60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'ENE 2021'!$G$238:$G$241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17-4F9A-9511-B1A1CA956C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7642368"/>
        <c:axId val="989642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17-4F9A-9511-B1A1CA956CCF}"/>
                  </c:ext>
                </c:extLst>
              </c15:ser>
            </c15:filteredBarSeries>
          </c:ext>
        </c:extLst>
      </c:barChart>
      <c:catAx>
        <c:axId val="97642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8964224"/>
        <c:crosses val="autoZero"/>
        <c:auto val="1"/>
        <c:lblAlgn val="ctr"/>
        <c:lblOffset val="100"/>
        <c:noMultiLvlLbl val="0"/>
      </c:catAx>
      <c:valAx>
        <c:axId val="9896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64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'OCT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'OCT 2021'!$G$238:$G$241</c:f>
              <c:numCache>
                <c:formatCode>General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9194624"/>
        <c:axId val="129200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2919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200512"/>
        <c:crosses val="autoZero"/>
        <c:auto val="1"/>
        <c:lblAlgn val="ctr"/>
        <c:lblOffset val="100"/>
        <c:noMultiLvlLbl val="0"/>
      </c:catAx>
      <c:valAx>
        <c:axId val="12920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919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 2021'!$K$44:$K$59</c:f>
              <c:numCache>
                <c:formatCode>0%</c:formatCode>
                <c:ptCount val="16"/>
                <c:pt idx="0">
                  <c:v>9.0909090909090912E-2</c:v>
                </c:pt>
                <c:pt idx="1">
                  <c:v>0</c:v>
                </c:pt>
                <c:pt idx="2">
                  <c:v>0</c:v>
                </c:pt>
                <c:pt idx="3">
                  <c:v>0.81818181818181823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9.0909090909090912E-2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8920192"/>
        <c:axId val="1289342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1289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934272"/>
        <c:crosses val="autoZero"/>
        <c:auto val="1"/>
        <c:lblAlgn val="ctr"/>
        <c:lblOffset val="100"/>
        <c:noMultiLvlLbl val="0"/>
      </c:catAx>
      <c:valAx>
        <c:axId val="128934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92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 2021'!$I$96:$I$100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 2021'!$J$96:$J$100</c:f>
              <c:numCache>
                <c:formatCode>0%</c:formatCode>
                <c:ptCount val="5"/>
                <c:pt idx="0">
                  <c:v>0.81818181818181823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1336832"/>
        <c:axId val="1313509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13133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350912"/>
        <c:crosses val="autoZero"/>
        <c:auto val="1"/>
        <c:lblAlgn val="ctr"/>
        <c:lblOffset val="100"/>
        <c:noMultiLvlLbl val="0"/>
      </c:catAx>
      <c:valAx>
        <c:axId val="131350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33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'NOV 2021'!$I$155:$I$158</c:f>
              <c:numCache>
                <c:formatCode>General</c:formatCode>
                <c:ptCount val="4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'NOV 2021'!$J$155:$J$158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31393792"/>
        <c:axId val="1313955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1313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395584"/>
        <c:crosses val="autoZero"/>
        <c:auto val="1"/>
        <c:lblAlgn val="ctr"/>
        <c:lblOffset val="100"/>
        <c:noMultiLvlLbl val="0"/>
      </c:catAx>
      <c:valAx>
        <c:axId val="1313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39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'NOV 2021'!$C$22:$F$22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9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'NOV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1463040"/>
        <c:axId val="131464576"/>
      </c:barChart>
      <c:catAx>
        <c:axId val="131463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464576"/>
        <c:crosses val="autoZero"/>
        <c:auto val="1"/>
        <c:lblAlgn val="ctr"/>
        <c:lblOffset val="100"/>
        <c:noMultiLvlLbl val="0"/>
      </c:catAx>
      <c:valAx>
        <c:axId val="13146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46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'NOV 2021'!$H$22:$L$22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'NOV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1520384"/>
        <c:axId val="131521920"/>
      </c:barChart>
      <c:catAx>
        <c:axId val="131520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521920"/>
        <c:crosses val="autoZero"/>
        <c:auto val="1"/>
        <c:lblAlgn val="ctr"/>
        <c:lblOffset val="100"/>
        <c:noMultiLvlLbl val="0"/>
      </c:catAx>
      <c:valAx>
        <c:axId val="131521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52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'NOV 2021'!$I$184:$I$187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'NOV 2021'!$J$184:$J$187</c:f>
              <c:numCache>
                <c:formatCode>0%</c:formatCode>
                <c:ptCount val="4"/>
                <c:pt idx="0">
                  <c:v>0.8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31557248"/>
        <c:axId val="1315587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13155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558784"/>
        <c:crosses val="autoZero"/>
        <c:auto val="1"/>
        <c:lblAlgn val="ctr"/>
        <c:lblOffset val="100"/>
        <c:noMultiLvlLbl val="0"/>
      </c:catAx>
      <c:valAx>
        <c:axId val="131558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155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 2021'!$I$211:$I$214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 2021'!$J$211:$J$214</c:f>
              <c:numCache>
                <c:formatCode>0%</c:formatCode>
                <c:ptCount val="4"/>
                <c:pt idx="0">
                  <c:v>0.18181818181818182</c:v>
                </c:pt>
                <c:pt idx="1">
                  <c:v>0.81818181818181823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1601920"/>
        <c:axId val="1316034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13160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603456"/>
        <c:crosses val="autoZero"/>
        <c:auto val="1"/>
        <c:lblAlgn val="ctr"/>
        <c:lblOffset val="100"/>
        <c:noMultiLvlLbl val="0"/>
      </c:catAx>
      <c:valAx>
        <c:axId val="13160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601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'NOV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'NOV 2021'!$G$238:$G$241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1648512"/>
        <c:axId val="1316625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13164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662592"/>
        <c:crosses val="autoZero"/>
        <c:auto val="1"/>
        <c:lblAlgn val="ctr"/>
        <c:lblOffset val="100"/>
        <c:noMultiLvlLbl val="0"/>
      </c:catAx>
      <c:valAx>
        <c:axId val="13166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64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00-4DD9-BE15-415783157540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 2021'!$K$44:$K$59</c:f>
              <c:numCache>
                <c:formatCode>0%</c:formatCode>
                <c:ptCount val="16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00-4DD9-BE15-4157831575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2965632"/>
        <c:axId val="429797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00-4DD9-BE15-41578315754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00-4DD9-BE15-41578315754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00-4DD9-BE15-415783157540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00-4DD9-BE15-415783157540}"/>
                  </c:ext>
                </c:extLst>
              </c15:ser>
            </c15:filteredBarSeries>
          </c:ext>
        </c:extLst>
      </c:barChart>
      <c:catAx>
        <c:axId val="429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979712"/>
        <c:crosses val="autoZero"/>
        <c:auto val="1"/>
        <c:lblAlgn val="ctr"/>
        <c:lblOffset val="100"/>
        <c:noMultiLvlLbl val="0"/>
      </c:catAx>
      <c:valAx>
        <c:axId val="4297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96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spPr>
            <a:gradFill rotWithShape="1">
              <a:gsLst>
                <a:gs pos="0">
                  <a:schemeClr val="accent4">
                    <a:shade val="7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7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7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7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684-439F-B5E5-650B99D52301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4">
                    <a:shade val="50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shade val="50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shade val="50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50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 2021'!$K$44:$K$59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0.375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684-439F-B5E5-650B99D523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015680"/>
        <c:axId val="99250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tint val="5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5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5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5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2021'!$F$44:$F$59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684-439F-B5E5-650B99D5230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4">
                          <a:tint val="7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7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7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7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684-439F-B5E5-650B99D5230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4">
                          <a:tint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tint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tint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tint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684-439F-B5E5-650B99D5230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shade val="90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90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90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0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'FEB 2021'!$I$44:$I$59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684-439F-B5E5-650B99D52301}"/>
                  </c:ext>
                </c:extLst>
              </c15:ser>
            </c15:filteredBarSeries>
          </c:ext>
        </c:extLst>
      </c:barChart>
      <c:catAx>
        <c:axId val="9901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250944"/>
        <c:crosses val="autoZero"/>
        <c:auto val="1"/>
        <c:lblAlgn val="ctr"/>
        <c:lblOffset val="100"/>
        <c:noMultiLvlLbl val="0"/>
      </c:catAx>
      <c:valAx>
        <c:axId val="992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01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 2021'!$I$96:$I$100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94-4772-9EAC-5EF955B8C03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 2021'!$J$96:$J$100</c:f>
              <c:numCache>
                <c:formatCode>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94-4772-9EAC-5EF955B8C0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2494592"/>
        <c:axId val="425004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F94-4772-9EAC-5EF955B8C0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F94-4772-9EAC-5EF955B8C0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INFOMEX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94-4772-9EAC-5EF955B8C03A}"/>
                  </c:ext>
                </c:extLst>
              </c15:ser>
            </c15:filteredBarSeries>
          </c:ext>
        </c:extLst>
      </c:barChart>
      <c:catAx>
        <c:axId val="4249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00480"/>
        <c:crosses val="autoZero"/>
        <c:auto val="1"/>
        <c:lblAlgn val="ctr"/>
        <c:lblOffset val="100"/>
        <c:noMultiLvlLbl val="0"/>
      </c:catAx>
      <c:valAx>
        <c:axId val="425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49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MX"/>
              <a:t>TIPO DE INFORMACIÓN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'DIC 2021'!$I$155:$I$158</c:f>
              <c:numCache>
                <c:formatCode>General</c:formatCode>
                <c:ptCount val="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F-45EE-B61A-DD64A420AF3A}"/>
            </c:ext>
          </c:extLst>
        </c:ser>
        <c:ser>
          <c:idx val="4"/>
          <c:order val="1"/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'DIC 2021'!$J$155:$J$158</c:f>
              <c:numCache>
                <c:formatCode>0%</c:formatCode>
                <c:ptCount val="4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F-45EE-B61A-DD64A420AF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42531456"/>
        <c:axId val="4293056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EEF-45EE-B61A-DD64A420AF3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EEF-45EE-B61A-DD64A420AF3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EF-45EE-B61A-DD64A420AF3A}"/>
                  </c:ext>
                </c:extLst>
              </c15:ser>
            </c15:filteredBarSeries>
          </c:ext>
        </c:extLst>
      </c:barChart>
      <c:catAx>
        <c:axId val="425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930560"/>
        <c:crosses val="autoZero"/>
        <c:auto val="1"/>
        <c:lblAlgn val="ctr"/>
        <c:lblOffset val="100"/>
        <c:noMultiLvlLbl val="0"/>
      </c:catAx>
      <c:valAx>
        <c:axId val="4293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53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TIPO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'DIC 2021'!$C$22:$F$22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3-43D9-A507-DB92CCC1C82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'DIC 2021'!$C$23:$F$23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3-43D9-A507-DB92CCC1C8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43059584"/>
        <c:axId val="43061632"/>
      </c:barChart>
      <c:catAx>
        <c:axId val="14305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061632"/>
        <c:crosses val="autoZero"/>
        <c:auto val="1"/>
        <c:lblAlgn val="ctr"/>
        <c:lblOffset val="100"/>
        <c:noMultiLvlLbl val="0"/>
      </c:catAx>
      <c:valAx>
        <c:axId val="4306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305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 POR GÉNERO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'DIC 2021'!$H$22:$L$22</c:f>
              <c:numCache>
                <c:formatCode>General</c:formatCode>
                <c:ptCount val="5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8-4CCC-B994-F0459C38BB0A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'DIC 2021'!$H$23:$L$23</c:f>
              <c:numCache>
                <c:formatCode>0%</c:formatCode>
                <c:ptCount val="5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38-4CCC-B994-F0459C38BB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3101184"/>
        <c:axId val="43119360"/>
      </c:barChart>
      <c:catAx>
        <c:axId val="43101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19360"/>
        <c:crosses val="autoZero"/>
        <c:auto val="1"/>
        <c:lblAlgn val="ctr"/>
        <c:lblOffset val="100"/>
        <c:noMultiLvlLbl val="0"/>
      </c:catAx>
      <c:valAx>
        <c:axId val="4311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0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 POR TEMÁTICA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'DIC 2021'!$I$184:$I$187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4-41B8-B25C-6BE6CA9C7B8F}"/>
            </c:ext>
          </c:extLst>
        </c:ser>
        <c:ser>
          <c:idx val="4"/>
          <c:order val="1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'DIC 2021'!$J$184:$J$187</c:f>
              <c:numCache>
                <c:formatCode>0%</c:formatCode>
                <c:ptCount val="4"/>
                <c:pt idx="0">
                  <c:v>0.22222222222222221</c:v>
                </c:pt>
                <c:pt idx="1">
                  <c:v>0</c:v>
                </c:pt>
                <c:pt idx="2">
                  <c:v>0.66666666666666663</c:v>
                </c:pt>
                <c:pt idx="3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4-41B8-B25C-6BE6CA9C7B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3142144"/>
        <c:axId val="431439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784-41B8-B25C-6BE6CA9C7B8F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784-41B8-B25C-6BE6CA9C7B8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spcFirstLastPara="1" vertOverflow="clip" horzOverflow="clip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8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84-41B8-B25C-6BE6CA9C7B8F}"/>
                  </c:ext>
                </c:extLst>
              </c15:ser>
            </c15:filteredBarSeries>
          </c:ext>
        </c:extLst>
      </c:barChart>
      <c:catAx>
        <c:axId val="4314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3143936"/>
        <c:crosses val="autoZero"/>
        <c:auto val="1"/>
        <c:lblAlgn val="ctr"/>
        <c:lblOffset val="100"/>
        <c:noMultiLvlLbl val="0"/>
      </c:catAx>
      <c:valAx>
        <c:axId val="431439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 2021'!$I$211:$I$214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1-4624-971E-03EE303F87D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2021'!$E$211:$E$214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 2021'!$J$211:$J$214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61-4624-971E-03EE303F87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4043264"/>
        <c:axId val="440573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61-4624-971E-03EE303F87D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61-4624-971E-03EE303F87D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2021'!$E$211:$E$214</c15:sqref>
                        </c15:formulaRef>
                      </c:ext>
                    </c:extLst>
                    <c:strCache>
                      <c:ptCount val="4"/>
                      <c:pt idx="0">
                        <c:v>INFOMEX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2021'!$H$211:$H$214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61-4624-971E-03EE303F87D8}"/>
                  </c:ext>
                </c:extLst>
              </c15:ser>
            </c15:filteredBarSeries>
          </c:ext>
        </c:extLst>
      </c:barChart>
      <c:catAx>
        <c:axId val="440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57344"/>
        <c:crosses val="autoZero"/>
        <c:auto val="1"/>
        <c:lblAlgn val="ctr"/>
        <c:lblOffset val="100"/>
        <c:noMultiLvlLbl val="0"/>
      </c:catAx>
      <c:valAx>
        <c:axId val="4405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CONTESTADAS POR DEPENDENCIAS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'DIC 2021'!$E$238:$E$241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'DIC 2021'!$G$238:$G$241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8-485C-AB86-7A5C84C1E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4094592"/>
        <c:axId val="440961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'MAY 2021'!$E$238:$E$241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2021'!$F$238:$F$241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588-485C-AB86-7A5C84C1EC43}"/>
                  </c:ext>
                </c:extLst>
              </c15:ser>
            </c15:filteredBarSeries>
          </c:ext>
        </c:extLst>
      </c:barChart>
      <c:catAx>
        <c:axId val="44094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96128"/>
        <c:crosses val="autoZero"/>
        <c:auto val="1"/>
        <c:lblAlgn val="ctr"/>
        <c:lblOffset val="100"/>
        <c:noMultiLvlLbl val="0"/>
      </c:catAx>
      <c:valAx>
        <c:axId val="4409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09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3.png"/><Relationship Id="rId4" Type="http://schemas.openxmlformats.org/officeDocument/2006/relationships/chart" Target="../charts/chart76.xml"/><Relationship Id="rId9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image" Target="../media/image3.png"/><Relationship Id="rId4" Type="http://schemas.openxmlformats.org/officeDocument/2006/relationships/chart" Target="../charts/chart84.xml"/><Relationship Id="rId9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3" Type="http://schemas.openxmlformats.org/officeDocument/2006/relationships/chart" Target="../charts/chart91.xml"/><Relationship Id="rId7" Type="http://schemas.openxmlformats.org/officeDocument/2006/relationships/chart" Target="../charts/chart95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5" Type="http://schemas.openxmlformats.org/officeDocument/2006/relationships/chart" Target="../charts/chart93.xml"/><Relationship Id="rId10" Type="http://schemas.openxmlformats.org/officeDocument/2006/relationships/image" Target="../media/image3.png"/><Relationship Id="rId4" Type="http://schemas.openxmlformats.org/officeDocument/2006/relationships/chart" Target="../charts/chart92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10" Type="http://schemas.openxmlformats.org/officeDocument/2006/relationships/image" Target="../media/image2.png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2" Type="http://schemas.openxmlformats.org/officeDocument/2006/relationships/chart" Target="../charts/chart17.xml"/><Relationship Id="rId1" Type="http://schemas.openxmlformats.org/officeDocument/2006/relationships/image" Target="../media/image1.png"/><Relationship Id="rId6" Type="http://schemas.openxmlformats.org/officeDocument/2006/relationships/chart" Target="../charts/chart21.xml"/><Relationship Id="rId5" Type="http://schemas.openxmlformats.org/officeDocument/2006/relationships/chart" Target="../charts/chart20.xml"/><Relationship Id="rId10" Type="http://schemas.openxmlformats.org/officeDocument/2006/relationships/image" Target="../media/image2.png"/><Relationship Id="rId4" Type="http://schemas.openxmlformats.org/officeDocument/2006/relationships/chart" Target="../charts/chart19.xml"/><Relationship Id="rId9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1.pn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10" Type="http://schemas.openxmlformats.org/officeDocument/2006/relationships/image" Target="../media/image2.png"/><Relationship Id="rId4" Type="http://schemas.openxmlformats.org/officeDocument/2006/relationships/chart" Target="../charts/chart27.xml"/><Relationship Id="rId9" Type="http://schemas.openxmlformats.org/officeDocument/2006/relationships/chart" Target="../charts/chart3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image" Target="../media/image1.png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10" Type="http://schemas.openxmlformats.org/officeDocument/2006/relationships/image" Target="../media/image2.png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image" Target="../media/image1.png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10" Type="http://schemas.openxmlformats.org/officeDocument/2006/relationships/image" Target="../media/image2.png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5.xml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image" Target="../media/image1.png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image" Target="../media/image2.png"/><Relationship Id="rId4" Type="http://schemas.openxmlformats.org/officeDocument/2006/relationships/chart" Target="../charts/chart51.xml"/><Relationship Id="rId9" Type="http://schemas.openxmlformats.org/officeDocument/2006/relationships/chart" Target="../charts/chart5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image" Target="../media/image1.png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10" Type="http://schemas.openxmlformats.org/officeDocument/2006/relationships/image" Target="../media/image2.png"/><Relationship Id="rId4" Type="http://schemas.openxmlformats.org/officeDocument/2006/relationships/chart" Target="../charts/chart59.xml"/><Relationship Id="rId9" Type="http://schemas.openxmlformats.org/officeDocument/2006/relationships/chart" Target="../charts/chart6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image" Target="../media/image1.png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image" Target="../media/image2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459200</xdr:colOff>
      <xdr:row>2</xdr:row>
      <xdr:rowOff>57150</xdr:rowOff>
    </xdr:from>
    <xdr:to>
      <xdr:col>3</xdr:col>
      <xdr:colOff>778885</xdr:colOff>
      <xdr:row>8</xdr:row>
      <xdr:rowOff>91787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xmlns="" id="{97206D31-C8FF-4CCD-98FD-4E336D63D51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3200" y="43815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xmlns="" id="{6C633B16-39E3-4D10-B66F-F4BCD283B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B1196B41-252F-40A4-9525-7DF67D342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2F29B910-0E73-4A6C-9F19-04FFFC94F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2431DC43-C83D-4442-AD1F-9DC386C2E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58A5A3F2-4317-4F8B-944B-92A56B3F6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747A15C5-6059-4252-B1D8-8A01C7220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64D46D61-4B81-4774-83E2-247FEFF61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90F979BF-2E0D-4390-A772-961E4A382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20" name="image2.png">
          <a:extLst>
            <a:ext uri="{FF2B5EF4-FFF2-40B4-BE49-F238E27FC236}">
              <a16:creationId xmlns:a16="http://schemas.microsoft.com/office/drawing/2014/main" xmlns="" id="{92B0DB70-8D75-45BF-8681-2832A8656206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0</xdr:colOff>
      <xdr:row>2</xdr:row>
      <xdr:rowOff>142876</xdr:rowOff>
    </xdr:from>
    <xdr:ext cx="1211474" cy="1314450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23876"/>
          <a:ext cx="1211474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0</xdr:colOff>
      <xdr:row>2</xdr:row>
      <xdr:rowOff>142876</xdr:rowOff>
    </xdr:from>
    <xdr:ext cx="1211474" cy="1314450"/>
    <xdr:pic>
      <xdr:nvPicPr>
        <xdr:cNvPr id="11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23876"/>
          <a:ext cx="1211474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8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9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0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0</xdr:colOff>
      <xdr:row>2</xdr:row>
      <xdr:rowOff>142876</xdr:rowOff>
    </xdr:from>
    <xdr:ext cx="1211474" cy="1314450"/>
    <xdr:pic>
      <xdr:nvPicPr>
        <xdr:cNvPr id="11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523876"/>
          <a:ext cx="1211474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687800</xdr:colOff>
      <xdr:row>2</xdr:row>
      <xdr:rowOff>76200</xdr:rowOff>
    </xdr:from>
    <xdr:to>
      <xdr:col>3</xdr:col>
      <xdr:colOff>1007485</xdr:colOff>
      <xdr:row>8</xdr:row>
      <xdr:rowOff>110837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xmlns="" id="{493977CB-55B1-4794-A2F3-04E3612CA40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800" y="45720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3A60852B-FAED-4DA4-90E8-0AEBCC1EA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660DD75E-AFF8-4753-A116-66FFF34437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1F0E624E-EFE0-40F9-B181-82EFDCFD2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262217D5-1269-47AA-AAFD-1B25BCC30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4F60745E-662E-4174-B0A7-0FADC54F1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874E5303-C4B2-4818-BF93-98E9A80F89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xmlns="" id="{BFC6C5F6-9597-4E77-965F-E25EC2719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xmlns="" id="{EE6B30C8-D381-46D2-8404-F49051ED93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219075</xdr:colOff>
      <xdr:row>3</xdr:row>
      <xdr:rowOff>76200</xdr:rowOff>
    </xdr:from>
    <xdr:to>
      <xdr:col>13</xdr:col>
      <xdr:colOff>441960</xdr:colOff>
      <xdr:row>7</xdr:row>
      <xdr:rowOff>38100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xmlns="" id="{CA4BDE30-35DF-4BC3-8AAA-7A2F51A995B4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972175" y="647700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868775</xdr:colOff>
      <xdr:row>2</xdr:row>
      <xdr:rowOff>0</xdr:rowOff>
    </xdr:from>
    <xdr:to>
      <xdr:col>4</xdr:col>
      <xdr:colOff>778885</xdr:colOff>
      <xdr:row>8</xdr:row>
      <xdr:rowOff>34637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8568BAB2-6712-4A0F-AD35-351E8BAA33A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2900" y="381000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B1B91E9-E093-4BF1-8D4F-1F8F31769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FE43EB93-4D43-4F4E-B641-BDF8C2525D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2E17F640-C5BD-4342-8DA4-85F8C6AA2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1320A068-F04F-4EF9-A654-1D2055834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D0F49045-5BAC-428D-BD6D-AE66EACA3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37833BBF-6923-4594-9AF4-756F1361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CCF940F7-4499-4F5B-8DFA-4F57D4F91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3BFFD40-158E-4413-8FE7-2F3C3CE80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6</xdr:col>
      <xdr:colOff>85725</xdr:colOff>
      <xdr:row>3</xdr:row>
      <xdr:rowOff>0</xdr:rowOff>
    </xdr:from>
    <xdr:to>
      <xdr:col>13</xdr:col>
      <xdr:colOff>308610</xdr:colOff>
      <xdr:row>6</xdr:row>
      <xdr:rowOff>152400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29BBFE51-788B-457A-BEDF-8E705C591B01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838825" y="571500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030DF467-8A24-4807-ADAC-192E8979F4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7E61CD47-3CD0-4E7A-9D29-23C0A6088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B05C21F-45F8-4F28-A7AB-145EB530A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F1CCB896-A6E2-4849-A920-E716D6182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F82511C2-8B9E-4E13-9B97-92752C346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B487B746-6F7F-44E7-930D-E479648D2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5307753A-9061-4DBA-9E17-8BE90E36E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644D702C-7AD2-4569-BF73-7EAC4744A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64F5A9EC-0129-49C2-BC66-6DF73089C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403860</xdr:colOff>
      <xdr:row>7</xdr:row>
      <xdr:rowOff>161925</xdr:rowOff>
    </xdr:to>
    <xdr:pic>
      <xdr:nvPicPr>
        <xdr:cNvPr id="12" name="image2.png">
          <a:extLst>
            <a:ext uri="{FF2B5EF4-FFF2-40B4-BE49-F238E27FC236}">
              <a16:creationId xmlns:a16="http://schemas.microsoft.com/office/drawing/2014/main" xmlns="" id="{770B0903-206C-4893-9DD1-F0B9BF3BF495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9751EC29-2EB4-4C47-A05B-7C5E275D1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403860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9751EC29-2EB4-4C47-A05B-7C5E275D1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3085" cy="723900"/>
        </a:xfrm>
        <a:prstGeom prst="rect">
          <a:avLst/>
        </a:prstGeom>
        <a:ln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9751EC29-2EB4-4C47-A05B-7C5E275D1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9751EC29-2EB4-4C47-A05B-7C5E275D1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402050</xdr:colOff>
      <xdr:row>2</xdr:row>
      <xdr:rowOff>104775</xdr:rowOff>
    </xdr:from>
    <xdr:to>
      <xdr:col>3</xdr:col>
      <xdr:colOff>721735</xdr:colOff>
      <xdr:row>8</xdr:row>
      <xdr:rowOff>139412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xmlns="" id="{9751EC29-2EB4-4C47-A05B-7C5E275D141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26050" y="485775"/>
          <a:ext cx="1319810" cy="117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923925</xdr:colOff>
      <xdr:row>62</xdr:row>
      <xdr:rowOff>119061</xdr:rowOff>
    </xdr:from>
    <xdr:to>
      <xdr:col>10</xdr:col>
      <xdr:colOff>304800</xdr:colOff>
      <xdr:row>81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3F22A71-E36D-430D-9F92-7EB6E244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103</xdr:row>
      <xdr:rowOff>66675</xdr:rowOff>
    </xdr:from>
    <xdr:to>
      <xdr:col>11</xdr:col>
      <xdr:colOff>600074</xdr:colOff>
      <xdr:row>118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B682EE64-E169-4323-8485-131455716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1347787</xdr:colOff>
      <xdr:row>161</xdr:row>
      <xdr:rowOff>100012</xdr:rowOff>
    </xdr:from>
    <xdr:to>
      <xdr:col>9</xdr:col>
      <xdr:colOff>404812</xdr:colOff>
      <xdr:row>175</xdr:row>
      <xdr:rowOff>166687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E618817-7B95-459E-B872-10AD62A1B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557212</xdr:colOff>
      <xdr:row>25</xdr:row>
      <xdr:rowOff>4762</xdr:rowOff>
    </xdr:from>
    <xdr:to>
      <xdr:col>6</xdr:col>
      <xdr:colOff>138112</xdr:colOff>
      <xdr:row>39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8C4B5C9D-9482-42F5-813A-9661600A5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547687</xdr:colOff>
      <xdr:row>24</xdr:row>
      <xdr:rowOff>157162</xdr:rowOff>
    </xdr:from>
    <xdr:to>
      <xdr:col>12</xdr:col>
      <xdr:colOff>471487</xdr:colOff>
      <xdr:row>39</xdr:row>
      <xdr:rowOff>42862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848E50B-E93F-42F0-A38A-91C4331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909637</xdr:colOff>
      <xdr:row>189</xdr:row>
      <xdr:rowOff>185737</xdr:rowOff>
    </xdr:from>
    <xdr:to>
      <xdr:col>8</xdr:col>
      <xdr:colOff>728662</xdr:colOff>
      <xdr:row>204</xdr:row>
      <xdr:rowOff>61912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CA7D86EB-FBCF-449A-A805-CD6DCEB82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1195387</xdr:colOff>
      <xdr:row>216</xdr:row>
      <xdr:rowOff>147637</xdr:rowOff>
    </xdr:from>
    <xdr:to>
      <xdr:col>9</xdr:col>
      <xdr:colOff>252412</xdr:colOff>
      <xdr:row>231</xdr:row>
      <xdr:rowOff>23812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A4E8397-00A2-4DE3-B094-F0F07DE0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300037</xdr:colOff>
      <xdr:row>245</xdr:row>
      <xdr:rowOff>128587</xdr:rowOff>
    </xdr:from>
    <xdr:to>
      <xdr:col>8</xdr:col>
      <xdr:colOff>119062</xdr:colOff>
      <xdr:row>259</xdr:row>
      <xdr:rowOff>42862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C24CDA4D-FDFF-403E-BEF1-3582F4460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180975</xdr:colOff>
      <xdr:row>4</xdr:row>
      <xdr:rowOff>9525</xdr:rowOff>
    </xdr:from>
    <xdr:to>
      <xdr:col>12</xdr:col>
      <xdr:colOff>284798</xdr:colOff>
      <xdr:row>7</xdr:row>
      <xdr:rowOff>161925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C44CAB7F-8DC9-45CC-8985-76E6D40D848D}"/>
            </a:ext>
          </a:extLst>
        </xdr:cNvPr>
        <xdr:cNvPicPr/>
      </xdr:nvPicPr>
      <xdr:blipFill>
        <a:blip xmlns:r="http://schemas.openxmlformats.org/officeDocument/2006/relationships" r:embed="rId10"/>
        <a:srcRect/>
        <a:stretch>
          <a:fillRect/>
        </a:stretch>
      </xdr:blipFill>
      <xdr:spPr>
        <a:xfrm>
          <a:off x="5172075" y="771525"/>
          <a:ext cx="5637848" cy="723900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90" zoomScaleNormal="90" workbookViewId="0">
      <selection activeCell="K18" sqref="K1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36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8</v>
      </c>
      <c r="D22" s="16">
        <v>0</v>
      </c>
      <c r="E22" s="16">
        <v>2</v>
      </c>
      <c r="F22" s="17">
        <f>SUM(C22:E22)</f>
        <v>10</v>
      </c>
      <c r="G22" s="18"/>
      <c r="H22" s="15">
        <v>0</v>
      </c>
      <c r="I22" s="15">
        <v>8</v>
      </c>
      <c r="J22" s="15">
        <v>0</v>
      </c>
      <c r="K22" s="15">
        <v>2</v>
      </c>
      <c r="L22" s="17">
        <f>SUM(H22:K22)</f>
        <v>10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0.8</v>
      </c>
      <c r="D23" s="15" t="s">
        <v>11</v>
      </c>
      <c r="E23" s="19">
        <v>0.2</v>
      </c>
      <c r="F23" s="20">
        <f>SUM(C23:E23)</f>
        <v>1</v>
      </c>
      <c r="G23" s="18"/>
      <c r="H23" s="21">
        <v>0</v>
      </c>
      <c r="I23" s="21">
        <v>0.8</v>
      </c>
      <c r="J23" s="21">
        <v>0</v>
      </c>
      <c r="K23" s="21">
        <v>0.2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4</v>
      </c>
      <c r="K44" s="25">
        <f>+J44/J61</f>
        <v>0.4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1</v>
      </c>
      <c r="K46" s="21">
        <f>+J46/J61</f>
        <v>0.1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2</v>
      </c>
      <c r="K47" s="21">
        <f>+J47/J61</f>
        <v>0.2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3</v>
      </c>
      <c r="K49" s="21">
        <f>+J49/J61</f>
        <v>0.3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10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35"/>
      <c r="L95" s="3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2</v>
      </c>
      <c r="J96" s="41">
        <f>+I96/I102</f>
        <v>0.2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8</v>
      </c>
      <c r="J97" s="41">
        <f>+I97/I102</f>
        <v>0.8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10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35"/>
      <c r="L105" s="3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35"/>
      <c r="L132" s="3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5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5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35"/>
      <c r="L137" s="3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1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1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35"/>
      <c r="L154" s="3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5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71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5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35"/>
      <c r="L183" s="3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2</v>
      </c>
      <c r="J184" s="79">
        <f>+I184/I189</f>
        <v>0.4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3</v>
      </c>
      <c r="J186" s="80">
        <f>+I186/I189</f>
        <v>0.6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0</v>
      </c>
      <c r="J187" s="82">
        <f>+I187/I189</f>
        <v>0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5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35"/>
      <c r="L210" s="3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3</v>
      </c>
      <c r="J211" s="79">
        <f>+I211/I216</f>
        <v>0.6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2</v>
      </c>
      <c r="J212" s="79">
        <f>+I212/I216</f>
        <v>0.4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89"/>
      <c r="H214" s="90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5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3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94" t="s">
        <v>33</v>
      </c>
      <c r="F239" s="95"/>
      <c r="G239" s="93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5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B13:O13"/>
    <mergeCell ref="B14:O14"/>
    <mergeCell ref="C20:F20"/>
    <mergeCell ref="H20:L20"/>
    <mergeCell ref="D43:K43"/>
    <mergeCell ref="E142:J142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2:F242"/>
    <mergeCell ref="B244:O244"/>
    <mergeCell ref="E187:H187"/>
    <mergeCell ref="D210:J210"/>
    <mergeCell ref="D237:G237"/>
    <mergeCell ref="E238:F238"/>
    <mergeCell ref="E240:F240"/>
    <mergeCell ref="E241:F24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80" zoomScaleNormal="80" workbookViewId="0">
      <selection activeCell="E12" sqref="E12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45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46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9</v>
      </c>
      <c r="D22" s="16">
        <v>0</v>
      </c>
      <c r="E22" s="16">
        <v>10</v>
      </c>
      <c r="F22" s="17">
        <f>SUM(C22:E22)</f>
        <v>19</v>
      </c>
      <c r="G22" s="18"/>
      <c r="H22" s="15">
        <v>3</v>
      </c>
      <c r="I22" s="15">
        <v>6</v>
      </c>
      <c r="J22" s="15">
        <v>1</v>
      </c>
      <c r="K22" s="15">
        <v>9</v>
      </c>
      <c r="L22" s="17">
        <f>SUM(H22:K22)</f>
        <v>19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1</v>
      </c>
      <c r="K44" s="25">
        <f>+J44/J61</f>
        <v>5.2631578947368418E-2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6</v>
      </c>
      <c r="K47" s="21">
        <f>+J47/J61</f>
        <v>0.31578947368421051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8</v>
      </c>
      <c r="K49" s="21">
        <f>+J49/J61</f>
        <v>0.42105263157894735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4</v>
      </c>
      <c r="K54" s="21">
        <f>+J54/J61</f>
        <v>0.21052631578947367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19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86"/>
      <c r="L95" s="186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10</v>
      </c>
      <c r="J96" s="41">
        <f>+I96/I102</f>
        <v>0.55555555555555558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8</v>
      </c>
      <c r="J97" s="41">
        <f>+I97/I102</f>
        <v>0.44444444444444442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18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86"/>
      <c r="L105" s="186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86"/>
      <c r="L132" s="186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40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40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86"/>
      <c r="L137" s="186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6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6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6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6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86"/>
      <c r="L154" s="186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16</v>
      </c>
      <c r="J155" s="68">
        <f>+I155/I160</f>
        <v>0.88888888888888884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2</v>
      </c>
      <c r="J156" s="70">
        <f>+I156/I160</f>
        <v>0.1111111111111111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85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18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86"/>
      <c r="L183" s="186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9</v>
      </c>
      <c r="J184" s="79">
        <f>+I184/I189</f>
        <v>0.5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2</v>
      </c>
      <c r="J185" s="80">
        <f>+I185/I189</f>
        <v>0.1111111111111111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5</v>
      </c>
      <c r="J186" s="80">
        <f>+I186/I189</f>
        <v>0.27777777777777779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2</v>
      </c>
      <c r="J187" s="82">
        <f>+I187/I189</f>
        <v>0.1111111111111111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18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86"/>
      <c r="L210" s="186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8</v>
      </c>
      <c r="J211" s="79">
        <f>+I211/I216</f>
        <v>0.44444444444444442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10</v>
      </c>
      <c r="J212" s="79">
        <f>+I212/I216</f>
        <v>0.55555555555555558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81"/>
      <c r="H214" s="182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18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83" t="s">
        <v>33</v>
      </c>
      <c r="F239" s="184"/>
      <c r="G239" s="93">
        <v>10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7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18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80" zoomScaleNormal="80" workbookViewId="0">
      <selection activeCell="I239" sqref="I239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47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46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2</v>
      </c>
      <c r="D22" s="16">
        <v>0</v>
      </c>
      <c r="E22" s="16">
        <v>9</v>
      </c>
      <c r="F22" s="17">
        <f>SUM(C22:E22)</f>
        <v>11</v>
      </c>
      <c r="G22" s="18"/>
      <c r="H22" s="15">
        <v>2</v>
      </c>
      <c r="I22" s="15">
        <v>3</v>
      </c>
      <c r="J22" s="15">
        <v>0</v>
      </c>
      <c r="K22" s="15">
        <v>6</v>
      </c>
      <c r="L22" s="17">
        <f>SUM(H22:K22)</f>
        <v>11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1</v>
      </c>
      <c r="K44" s="25">
        <f>+J44/J61</f>
        <v>9.0909090909090912E-2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9</v>
      </c>
      <c r="K47" s="21">
        <f>+J47/J61</f>
        <v>0.81818181818181823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1</v>
      </c>
      <c r="K54" s="21">
        <f>+J54/J61</f>
        <v>9.0909090909090912E-2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11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92"/>
      <c r="L95" s="192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9</v>
      </c>
      <c r="J96" s="41">
        <f>+I96/I102</f>
        <v>0.81818181818181823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2</v>
      </c>
      <c r="J97" s="41">
        <f>+I97/I102</f>
        <v>0.18181818181818182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11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92"/>
      <c r="L105" s="192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92"/>
      <c r="L132" s="192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10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10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92"/>
      <c r="L137" s="192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6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6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1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1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92"/>
      <c r="L154" s="192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10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91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10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92"/>
      <c r="L183" s="192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8</v>
      </c>
      <c r="J184" s="79">
        <f>+I184/I189</f>
        <v>0.8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1</v>
      </c>
      <c r="J186" s="80">
        <f>+I186/I189</f>
        <v>0.1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1</v>
      </c>
      <c r="J187" s="82">
        <f>+I187/I189</f>
        <v>0.1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10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92"/>
      <c r="L210" s="192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2</v>
      </c>
      <c r="J211" s="79">
        <f>+I211/I216</f>
        <v>0.18181818181818182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9</v>
      </c>
      <c r="J212" s="79">
        <f>+I212/I216</f>
        <v>0.81818181818181823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87"/>
      <c r="H214" s="188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11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89" t="s">
        <v>33</v>
      </c>
      <c r="F239" s="190"/>
      <c r="G239" s="93">
        <v>9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11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abSelected="1" zoomScale="80" zoomScaleNormal="80" workbookViewId="0">
      <selection activeCell="O241" sqref="O241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48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46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6</v>
      </c>
      <c r="D22" s="16">
        <v>0</v>
      </c>
      <c r="E22" s="16">
        <v>4</v>
      </c>
      <c r="F22" s="17">
        <f>SUM(C22:E22)</f>
        <v>10</v>
      </c>
      <c r="G22" s="18"/>
      <c r="H22" s="15">
        <v>1</v>
      </c>
      <c r="I22" s="15">
        <v>8</v>
      </c>
      <c r="J22" s="15">
        <v>0</v>
      </c>
      <c r="K22" s="15">
        <v>0</v>
      </c>
      <c r="L22" s="17">
        <f>SUM(H22:K22)</f>
        <v>9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1</v>
      </c>
      <c r="K44" s="25">
        <f>+J44/J61</f>
        <v>0.1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2</v>
      </c>
      <c r="K47" s="21">
        <f>+J47/J61</f>
        <v>0.2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4</v>
      </c>
      <c r="K49" s="21">
        <f>+J49/J61</f>
        <v>0.4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3</v>
      </c>
      <c r="K54" s="21">
        <f>+J54/J61</f>
        <v>0.3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10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93"/>
      <c r="L95" s="19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4</v>
      </c>
      <c r="J96" s="41">
        <f>+I96/I102</f>
        <v>0.4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6</v>
      </c>
      <c r="J97" s="41">
        <f>+I97/I102</f>
        <v>0.6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10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93"/>
      <c r="L105" s="19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93"/>
      <c r="L132" s="19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25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25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93"/>
      <c r="L137" s="19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4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4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1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1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93"/>
      <c r="L154" s="19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8</v>
      </c>
      <c r="J155" s="68">
        <f>+I155/I160</f>
        <v>0.88888888888888884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1</v>
      </c>
      <c r="J156" s="70">
        <f>+I156/I160</f>
        <v>0.1111111111111111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94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9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93"/>
      <c r="L183" s="19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2</v>
      </c>
      <c r="J184" s="79">
        <f>+I184/I189</f>
        <v>0.22222222222222221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6</v>
      </c>
      <c r="J186" s="80">
        <f>+I186/I189</f>
        <v>0.66666666666666663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1</v>
      </c>
      <c r="J187" s="82">
        <f>+I187/I189</f>
        <v>0.1111111111111111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9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93"/>
      <c r="L210" s="19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6</v>
      </c>
      <c r="J211" s="79">
        <f>+I211/I216</f>
        <v>0.6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4</v>
      </c>
      <c r="J212" s="79">
        <f>+I212/I216</f>
        <v>0.4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95"/>
      <c r="H214" s="196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10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6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97" t="s">
        <v>33</v>
      </c>
      <c r="F239" s="198"/>
      <c r="G239" s="93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9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56:H156"/>
    <mergeCell ref="E157:H157"/>
    <mergeCell ref="E158:H158"/>
    <mergeCell ref="D183:J183"/>
    <mergeCell ref="E184:H184"/>
    <mergeCell ref="E185:H185"/>
    <mergeCell ref="E142:J142"/>
    <mergeCell ref="E143:I143"/>
    <mergeCell ref="E147:J147"/>
    <mergeCell ref="E148:I148"/>
    <mergeCell ref="D154:J154"/>
    <mergeCell ref="E155:H155"/>
    <mergeCell ref="E98:H98"/>
    <mergeCell ref="D105:J105"/>
    <mergeCell ref="E132:J132"/>
    <mergeCell ref="E133:I133"/>
    <mergeCell ref="E137:J137"/>
    <mergeCell ref="E138:I138"/>
    <mergeCell ref="B13:O13"/>
    <mergeCell ref="B14:O14"/>
    <mergeCell ref="C20:F20"/>
    <mergeCell ref="H20:L20"/>
    <mergeCell ref="D43:K43"/>
    <mergeCell ref="D95:J9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90" zoomScaleNormal="90" workbookViewId="0">
      <selection activeCell="K17" sqref="K17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37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1</v>
      </c>
      <c r="D22" s="16">
        <v>0</v>
      </c>
      <c r="E22" s="16">
        <v>7</v>
      </c>
      <c r="F22" s="17">
        <f>SUM(C22:E22)</f>
        <v>8</v>
      </c>
      <c r="G22" s="18"/>
      <c r="H22" s="15">
        <v>0</v>
      </c>
      <c r="I22" s="15">
        <v>6</v>
      </c>
      <c r="J22" s="15">
        <v>0</v>
      </c>
      <c r="K22" s="15">
        <v>2</v>
      </c>
      <c r="L22" s="17">
        <f>SUM(H22:K22)</f>
        <v>8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0.13</v>
      </c>
      <c r="D23" s="15" t="s">
        <v>11</v>
      </c>
      <c r="E23" s="19">
        <v>0.87</v>
      </c>
      <c r="F23" s="20">
        <f>SUM(C23:E23)</f>
        <v>1</v>
      </c>
      <c r="G23" s="18"/>
      <c r="H23" s="21">
        <v>0</v>
      </c>
      <c r="I23" s="21">
        <v>0.8</v>
      </c>
      <c r="J23" s="21">
        <v>0</v>
      </c>
      <c r="K23" s="21">
        <v>0.2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4</v>
      </c>
      <c r="K47" s="21">
        <f>+J47/J61</f>
        <v>0.5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3</v>
      </c>
      <c r="K49" s="21">
        <f>+J49/J61</f>
        <v>0.375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1</v>
      </c>
      <c r="K54" s="21">
        <f>+J54/J61</f>
        <v>0.125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8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08"/>
      <c r="L95" s="108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7</v>
      </c>
      <c r="J96" s="41">
        <f>+I96/I102</f>
        <v>0.875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1</v>
      </c>
      <c r="J97" s="41">
        <f>+I97/I102</f>
        <v>0.125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8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08"/>
      <c r="L105" s="108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08"/>
      <c r="L132" s="108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6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6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08"/>
      <c r="L137" s="108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1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1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08"/>
      <c r="L154" s="108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1</v>
      </c>
      <c r="J155" s="68">
        <f>+I155/I160</f>
        <v>0.25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3</v>
      </c>
      <c r="J156" s="70">
        <f>+I156/I160</f>
        <v>0.75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07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4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08"/>
      <c r="L183" s="108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0</v>
      </c>
      <c r="J184" s="79">
        <f>+I184/I189</f>
        <v>0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4</v>
      </c>
      <c r="J186" s="80">
        <f>+I186/I189</f>
        <v>1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0</v>
      </c>
      <c r="J187" s="82">
        <f>+I187/I189</f>
        <v>0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4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08"/>
      <c r="L210" s="108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1</v>
      </c>
      <c r="J211" s="79">
        <f>+I211/I216</f>
        <v>0.25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3</v>
      </c>
      <c r="J212" s="79">
        <f>+I212/I216</f>
        <v>0.75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03"/>
      <c r="H214" s="104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4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05" t="s">
        <v>33</v>
      </c>
      <c r="F239" s="106"/>
      <c r="G239" s="93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4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90" zoomScaleNormal="90" workbookViewId="0">
      <selection activeCell="L9" sqref="L9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38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7.25" thickTop="1" thickBot="1" x14ac:dyDescent="0.35">
      <c r="A22" s="1"/>
      <c r="B22" s="5"/>
      <c r="C22" s="130">
        <v>2</v>
      </c>
      <c r="D22" s="131">
        <v>0</v>
      </c>
      <c r="E22" s="131">
        <v>8</v>
      </c>
      <c r="F22" s="132">
        <v>10</v>
      </c>
      <c r="G22" s="18"/>
      <c r="H22" s="130">
        <v>1</v>
      </c>
      <c r="I22" s="131">
        <v>2</v>
      </c>
      <c r="J22" s="131">
        <v>5</v>
      </c>
      <c r="K22" s="131">
        <v>1</v>
      </c>
      <c r="L22" s="132">
        <v>9</v>
      </c>
      <c r="M22" s="5"/>
      <c r="N22" s="5"/>
      <c r="O22" s="5"/>
      <c r="P22" s="1"/>
      <c r="Q22" s="1"/>
    </row>
    <row r="23" spans="1:17" ht="17.25" thickTop="1" thickBot="1" x14ac:dyDescent="0.35">
      <c r="A23" s="1"/>
      <c r="B23" s="5"/>
      <c r="C23" s="133">
        <v>0.2</v>
      </c>
      <c r="D23" s="134" t="s">
        <v>11</v>
      </c>
      <c r="E23" s="135">
        <v>0.8</v>
      </c>
      <c r="F23" s="136">
        <v>1</v>
      </c>
      <c r="G23" s="18"/>
      <c r="H23" s="133">
        <v>0.11</v>
      </c>
      <c r="I23" s="135">
        <v>0.22</v>
      </c>
      <c r="J23" s="135">
        <v>0.56000000000000005</v>
      </c>
      <c r="K23" s="135">
        <v>0.11</v>
      </c>
      <c r="L23" s="135">
        <v>1</v>
      </c>
      <c r="M23" s="5"/>
      <c r="N23" s="5"/>
      <c r="O23" s="5"/>
      <c r="P23" s="1"/>
      <c r="Q23" s="1"/>
    </row>
    <row r="24" spans="1:17" ht="15.75" thickTop="1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7.25" thickTop="1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30">
        <v>1</v>
      </c>
      <c r="K44" s="137">
        <v>0.1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38">
        <v>0</v>
      </c>
      <c r="K45" s="135"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38">
        <v>0</v>
      </c>
      <c r="K46" s="135"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38">
        <v>5</v>
      </c>
      <c r="K47" s="135">
        <v>0.5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38">
        <v>0</v>
      </c>
      <c r="K48" s="135"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38">
        <v>2</v>
      </c>
      <c r="K49" s="135">
        <v>0.2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38">
        <v>0</v>
      </c>
      <c r="K50" s="135"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38">
        <v>0</v>
      </c>
      <c r="K51" s="135"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38">
        <v>0</v>
      </c>
      <c r="K52" s="135"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38">
        <v>0</v>
      </c>
      <c r="K53" s="135"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38">
        <v>2</v>
      </c>
      <c r="K54" s="135">
        <v>0.2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38">
        <v>0</v>
      </c>
      <c r="K55" s="135"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39">
        <v>0</v>
      </c>
      <c r="K56" s="135"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38">
        <v>0</v>
      </c>
      <c r="K57" s="135"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38">
        <v>0</v>
      </c>
      <c r="K58" s="135"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138">
        <v>0</v>
      </c>
      <c r="K59" s="135"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10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18"/>
      <c r="L95" s="118"/>
      <c r="M95" s="5"/>
      <c r="N95" s="5"/>
      <c r="O95" s="5"/>
      <c r="P95" s="5"/>
      <c r="Q95" s="1"/>
    </row>
    <row r="96" spans="1:17" ht="15.75" customHeight="1" thickTop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140">
        <v>8</v>
      </c>
      <c r="J96" s="142">
        <v>0.89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143">
        <v>1</v>
      </c>
      <c r="J97" s="145">
        <v>0.11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143">
        <v>0</v>
      </c>
      <c r="J98" s="145"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143">
        <v>0</v>
      </c>
      <c r="J99" s="145"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143">
        <v>0</v>
      </c>
      <c r="J100" s="145"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9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18"/>
      <c r="L105" s="118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18"/>
      <c r="L132" s="118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71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71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18"/>
      <c r="L137" s="118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1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1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5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5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18"/>
      <c r="L154" s="118"/>
      <c r="M154" s="5"/>
      <c r="N154" s="5"/>
      <c r="O154" s="5"/>
      <c r="P154" s="5"/>
      <c r="Q154" s="1"/>
    </row>
    <row r="155" spans="1:17" ht="16.5" thickTop="1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146">
        <v>8</v>
      </c>
      <c r="J155" s="141">
        <v>0.89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147">
        <v>1</v>
      </c>
      <c r="J156" s="144">
        <v>0.11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19">
        <v>4</v>
      </c>
      <c r="E157" s="203" t="str">
        <f>+'[1]ACUM-MAYO'!A165</f>
        <v>RESERVADA</v>
      </c>
      <c r="F157" s="204"/>
      <c r="G157" s="204"/>
      <c r="H157" s="205"/>
      <c r="I157" s="147">
        <v>0</v>
      </c>
      <c r="J157" s="144"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147">
        <v>0</v>
      </c>
      <c r="J158" s="144"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9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18"/>
      <c r="L183" s="118"/>
      <c r="M183" s="5"/>
      <c r="N183" s="5"/>
      <c r="O183" s="5"/>
      <c r="P183" s="5"/>
      <c r="Q183" s="1"/>
    </row>
    <row r="184" spans="1:17" ht="21.75" customHeight="1" thickTop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146">
        <v>3</v>
      </c>
      <c r="J184" s="141">
        <v>0.33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147">
        <v>0</v>
      </c>
      <c r="J185" s="144"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147">
        <v>3</v>
      </c>
      <c r="J186" s="144">
        <v>0.33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147">
        <v>3</v>
      </c>
      <c r="J187" s="144">
        <v>0.33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9</v>
      </c>
      <c r="J189" s="84"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18"/>
      <c r="L210" s="118"/>
      <c r="M210" s="5"/>
      <c r="N210" s="5"/>
      <c r="O210" s="5"/>
      <c r="P210" s="5"/>
      <c r="Q210" s="1"/>
    </row>
    <row r="211" spans="1:17" ht="21.75" customHeight="1" thickTop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146">
        <v>1</v>
      </c>
      <c r="J211" s="141">
        <v>0.11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147">
        <v>8</v>
      </c>
      <c r="J212" s="144">
        <v>0.89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147">
        <v>0</v>
      </c>
      <c r="J213" s="144"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20"/>
      <c r="H214" s="121"/>
      <c r="I214" s="147">
        <v>0</v>
      </c>
      <c r="J214" s="148"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9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149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22" t="s">
        <v>33</v>
      </c>
      <c r="F239" s="123"/>
      <c r="G239" s="149">
        <v>3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149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150"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9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90" zoomScaleNormal="90" workbookViewId="0">
      <selection activeCell="G18" sqref="G1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39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0</v>
      </c>
      <c r="D22" s="16">
        <v>0</v>
      </c>
      <c r="E22" s="16">
        <v>7</v>
      </c>
      <c r="F22" s="17">
        <f>SUM(C22:E22)</f>
        <v>7</v>
      </c>
      <c r="G22" s="18"/>
      <c r="H22" s="15">
        <v>1</v>
      </c>
      <c r="I22" s="15">
        <v>1</v>
      </c>
      <c r="J22" s="15">
        <v>4</v>
      </c>
      <c r="K22" s="15">
        <v>1</v>
      </c>
      <c r="L22" s="17">
        <f>SUM(H22:K22)</f>
        <v>7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 t="s">
        <v>11</v>
      </c>
      <c r="D23" s="15" t="s">
        <v>11</v>
      </c>
      <c r="E23" s="19">
        <v>1</v>
      </c>
      <c r="F23" s="20">
        <v>1</v>
      </c>
      <c r="G23" s="18"/>
      <c r="H23" s="21">
        <v>0.14000000000000001</v>
      </c>
      <c r="I23" s="21">
        <v>0.14000000000000001</v>
      </c>
      <c r="J23" s="21">
        <v>0.57999999999999996</v>
      </c>
      <c r="K23" s="21">
        <v>0.14000000000000001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0</v>
      </c>
      <c r="K47" s="21">
        <f>+J47/J61</f>
        <v>0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7</v>
      </c>
      <c r="K49" s="21">
        <f>+J49/J61</f>
        <v>1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7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29"/>
      <c r="L95" s="129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7</v>
      </c>
      <c r="J96" s="41">
        <f>+I96/I102</f>
        <v>1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0</v>
      </c>
      <c r="J97" s="41">
        <f>+I97/I102</f>
        <v>0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7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29"/>
      <c r="L105" s="129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29"/>
      <c r="L132" s="129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51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51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29"/>
      <c r="L137" s="129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0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0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5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5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29"/>
      <c r="L154" s="129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7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28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7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29"/>
      <c r="L183" s="129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0</v>
      </c>
      <c r="J184" s="79">
        <f>+I184/I189</f>
        <v>0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7</v>
      </c>
      <c r="J186" s="80">
        <f>+I186/I189</f>
        <v>1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0</v>
      </c>
      <c r="J187" s="82">
        <f>+I187/I189</f>
        <v>0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7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29"/>
      <c r="L210" s="129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0</v>
      </c>
      <c r="J211" s="79">
        <f>+I211/I216</f>
        <v>0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7</v>
      </c>
      <c r="J212" s="79">
        <f>+I212/I216</f>
        <v>1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24"/>
      <c r="H214" s="125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7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2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26" t="s">
        <v>33</v>
      </c>
      <c r="F239" s="127"/>
      <c r="G239" s="93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2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3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7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80" zoomScaleNormal="80" workbookViewId="0">
      <selection activeCell="H241" sqref="H241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40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15.75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4</v>
      </c>
      <c r="D22" s="16">
        <v>0</v>
      </c>
      <c r="E22" s="16">
        <v>16</v>
      </c>
      <c r="F22" s="17">
        <f>SUM(C22:E22)</f>
        <v>20</v>
      </c>
      <c r="G22" s="18"/>
      <c r="H22" s="15">
        <v>10</v>
      </c>
      <c r="I22" s="15">
        <v>9</v>
      </c>
      <c r="J22" s="15">
        <v>1</v>
      </c>
      <c r="K22" s="15">
        <v>0</v>
      </c>
      <c r="L22" s="17">
        <f>SUM(H22:K22)</f>
        <v>20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14</v>
      </c>
      <c r="K47" s="21">
        <f>+J47/J61</f>
        <v>0.7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5</v>
      </c>
      <c r="K49" s="21">
        <f>+J49/J61</f>
        <v>0.25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1</v>
      </c>
      <c r="K54" s="21">
        <f>+J54/J61</f>
        <v>0.05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20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56"/>
      <c r="L95" s="156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2</v>
      </c>
      <c r="J96" s="41">
        <f>+I96/I102</f>
        <v>0.33333333333333331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4</v>
      </c>
      <c r="J97" s="41">
        <f>+I97/I102</f>
        <v>0.66666666666666663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6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56"/>
      <c r="L105" s="156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56"/>
      <c r="L132" s="156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27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27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56"/>
      <c r="L137" s="156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5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5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9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9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56"/>
      <c r="L154" s="156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6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55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6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56"/>
      <c r="L183" s="156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2</v>
      </c>
      <c r="J184" s="79">
        <f>+I184/I189</f>
        <v>0.33333333333333331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4</v>
      </c>
      <c r="J186" s="80">
        <f>+I186/I189</f>
        <v>0.66666666666666663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0</v>
      </c>
      <c r="J187" s="82">
        <f>+I187/I189</f>
        <v>0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6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56"/>
      <c r="L210" s="156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4</v>
      </c>
      <c r="J211" s="79">
        <f>+I211/I216</f>
        <v>0.2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16</v>
      </c>
      <c r="J212" s="79">
        <f>+I212/I216</f>
        <v>0.8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51"/>
      <c r="H214" s="152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20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4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53" t="s">
        <v>33</v>
      </c>
      <c r="F239" s="154"/>
      <c r="G239" s="93">
        <v>7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9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20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80" zoomScaleNormal="80" workbookViewId="0">
      <selection activeCell="L240" sqref="L240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41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4</v>
      </c>
      <c r="F22" s="17">
        <f>SUM(C22:E22)</f>
        <v>7</v>
      </c>
      <c r="G22" s="18"/>
      <c r="H22" s="15">
        <v>2</v>
      </c>
      <c r="I22" s="15">
        <v>3</v>
      </c>
      <c r="J22" s="15">
        <v>1</v>
      </c>
      <c r="K22" s="15">
        <v>1</v>
      </c>
      <c r="L22" s="17">
        <f>SUM(H22:K22)</f>
        <v>7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3</v>
      </c>
      <c r="K47" s="21">
        <f>+J47/J61</f>
        <v>0.42857142857142855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1</v>
      </c>
      <c r="K49" s="21">
        <f>+J49/J61</f>
        <v>0.14285714285714285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3</v>
      </c>
      <c r="K54" s="21">
        <f>+J54/J61</f>
        <v>0.42857142857142855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7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62"/>
      <c r="L95" s="162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4</v>
      </c>
      <c r="J96" s="41">
        <f>+I96/I102</f>
        <v>0.5714285714285714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3</v>
      </c>
      <c r="J97" s="41">
        <f>+I97/I102</f>
        <v>0.42857142857142855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7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62"/>
      <c r="L105" s="162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62"/>
      <c r="L132" s="162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17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17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62"/>
      <c r="L137" s="162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5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5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1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1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62"/>
      <c r="L154" s="162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7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61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7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62"/>
      <c r="L183" s="162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2</v>
      </c>
      <c r="J184" s="79">
        <f>+I184/I189</f>
        <v>0.2857142857142857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3</v>
      </c>
      <c r="J186" s="80">
        <f>+I186/I189</f>
        <v>0.42857142857142855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2</v>
      </c>
      <c r="J187" s="82">
        <f>+I187/I189</f>
        <v>0.2857142857142857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7</v>
      </c>
      <c r="J189" s="84">
        <f>SUM(J184:J187)</f>
        <v>0.99999999999999989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62"/>
      <c r="L210" s="162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3</v>
      </c>
      <c r="J211" s="79">
        <f>+I211/I216</f>
        <v>0.42857142857142855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4</v>
      </c>
      <c r="J212" s="79">
        <f>+I212/I216</f>
        <v>0.5714285714285714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57"/>
      <c r="H214" s="158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7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59" t="s">
        <v>33</v>
      </c>
      <c r="F239" s="160"/>
      <c r="G239" s="93">
        <v>2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4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7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zoomScale="80" zoomScaleNormal="80" workbookViewId="0">
      <selection activeCell="B14" sqref="B14:O14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42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3</v>
      </c>
      <c r="D22" s="16">
        <v>0</v>
      </c>
      <c r="E22" s="16">
        <v>5</v>
      </c>
      <c r="F22" s="17">
        <f>SUM(C22:E22)</f>
        <v>8</v>
      </c>
      <c r="G22" s="18"/>
      <c r="H22" s="15">
        <v>3</v>
      </c>
      <c r="I22" s="15">
        <v>2</v>
      </c>
      <c r="J22" s="15">
        <v>0</v>
      </c>
      <c r="K22" s="15">
        <v>0</v>
      </c>
      <c r="L22" s="17">
        <f>SUM(H22:K22)</f>
        <v>5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5</v>
      </c>
      <c r="K47" s="21">
        <f>+J47/J61</f>
        <v>1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0</v>
      </c>
      <c r="K49" s="21">
        <f>+J49/J61</f>
        <v>0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0</v>
      </c>
      <c r="K54" s="21">
        <f>+J54/J61</f>
        <v>0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5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63"/>
      <c r="L95" s="163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5</v>
      </c>
      <c r="J96" s="41">
        <f>+I96/I102</f>
        <v>1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0</v>
      </c>
      <c r="J97" s="41">
        <f>+I97/I102</f>
        <v>0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5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63"/>
      <c r="L105" s="163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63"/>
      <c r="L132" s="163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5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5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63"/>
      <c r="L137" s="163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3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3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3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3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63"/>
      <c r="L154" s="163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5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64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5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63"/>
      <c r="L183" s="163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3</v>
      </c>
      <c r="J184" s="79">
        <f>+I184/I189</f>
        <v>0.375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3</v>
      </c>
      <c r="J186" s="80">
        <f>+I186/I189</f>
        <v>0.375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2</v>
      </c>
      <c r="J187" s="82">
        <f>+I187/I189</f>
        <v>0.25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8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63"/>
      <c r="L210" s="163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0</v>
      </c>
      <c r="J211" s="79">
        <f>+I211/I216</f>
        <v>0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5</v>
      </c>
      <c r="J212" s="79">
        <f>+I212/I216</f>
        <v>1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65"/>
      <c r="H214" s="166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5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0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67" t="s">
        <v>33</v>
      </c>
      <c r="F239" s="168"/>
      <c r="G239" s="93">
        <v>3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5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13" zoomScale="80" zoomScaleNormal="80" workbookViewId="0">
      <selection activeCell="K241" sqref="K241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43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0</v>
      </c>
      <c r="D22" s="16">
        <v>0</v>
      </c>
      <c r="E22" s="16">
        <v>13</v>
      </c>
      <c r="F22" s="17">
        <f>SUM(C22:E22)</f>
        <v>13</v>
      </c>
      <c r="G22" s="18"/>
      <c r="H22" s="15">
        <v>9</v>
      </c>
      <c r="I22" s="15">
        <v>1</v>
      </c>
      <c r="J22" s="15">
        <v>3</v>
      </c>
      <c r="K22" s="15">
        <v>0</v>
      </c>
      <c r="L22" s="17">
        <f>SUM(H22:K22)</f>
        <v>13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10</v>
      </c>
      <c r="K47" s="21">
        <f>+J47/J61</f>
        <v>0.76923076923076927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1</v>
      </c>
      <c r="K49" s="21">
        <f>+J49/J61</f>
        <v>7.6923076923076927E-2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2</v>
      </c>
      <c r="K54" s="21">
        <f>+J54/J61</f>
        <v>0.15384615384615385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13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74"/>
      <c r="L95" s="174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13</v>
      </c>
      <c r="J96" s="41">
        <f>+I96/I102</f>
        <v>1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0</v>
      </c>
      <c r="J97" s="41">
        <f>+I97/I102</f>
        <v>0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13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74"/>
      <c r="L105" s="174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74"/>
      <c r="L132" s="174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48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48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74"/>
      <c r="L137" s="174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5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5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6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6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74"/>
      <c r="L154" s="174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13</v>
      </c>
      <c r="J155" s="68">
        <f>+I155/I160</f>
        <v>1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0</v>
      </c>
      <c r="J156" s="70">
        <f>+I156/I160</f>
        <v>0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73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13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74"/>
      <c r="L183" s="174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12</v>
      </c>
      <c r="J184" s="79">
        <f>+I184/I189</f>
        <v>0.92307692307692313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1</v>
      </c>
      <c r="J186" s="80">
        <f>+I186/I189</f>
        <v>7.6923076923076927E-2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0</v>
      </c>
      <c r="J187" s="82">
        <f>+I187/I189</f>
        <v>0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13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74"/>
      <c r="L210" s="174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0</v>
      </c>
      <c r="J211" s="79">
        <f>+I211/I216</f>
        <v>0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13</v>
      </c>
      <c r="J212" s="79">
        <f>+I212/I216</f>
        <v>1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69"/>
      <c r="H214" s="170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13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71" t="s">
        <v>33</v>
      </c>
      <c r="F239" s="172"/>
      <c r="G239" s="93">
        <v>12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13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5"/>
  <sheetViews>
    <sheetView topLeftCell="A7" zoomScale="80" zoomScaleNormal="80" workbookViewId="0">
      <selection activeCell="K240" sqref="K240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.285156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"/>
    </row>
    <row r="3" spans="1:17" x14ac:dyDescent="0.25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1"/>
    </row>
    <row r="5" spans="1:17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1"/>
    </row>
    <row r="6" spans="1:17" x14ac:dyDescent="0.25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1"/>
    </row>
    <row r="7" spans="1:17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1"/>
    </row>
    <row r="8" spans="1:17" x14ac:dyDescent="0.25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1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1"/>
    </row>
    <row r="10" spans="1:17" x14ac:dyDescent="0.25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1"/>
    </row>
    <row r="11" spans="1:17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27" t="s">
        <v>0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3"/>
      <c r="Q13" s="1"/>
    </row>
    <row r="14" spans="1:17" ht="43.5" customHeight="1" thickBot="1" x14ac:dyDescent="0.85">
      <c r="A14" s="1"/>
      <c r="B14" s="229" t="s">
        <v>44</v>
      </c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4"/>
      <c r="Q14" s="1"/>
    </row>
    <row r="15" spans="1:17" x14ac:dyDescent="0.2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7" x14ac:dyDescent="0.2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7" x14ac:dyDescent="0.25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7" ht="15.75" thickBot="1" x14ac:dyDescent="0.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7" ht="20.25" customHeight="1" thickBot="1" x14ac:dyDescent="0.3">
      <c r="A20" s="1"/>
      <c r="B20" s="5"/>
      <c r="C20" s="231" t="s">
        <v>1</v>
      </c>
      <c r="D20" s="232"/>
      <c r="E20" s="232"/>
      <c r="F20" s="233"/>
      <c r="G20" s="6"/>
      <c r="H20" s="231" t="s">
        <v>2</v>
      </c>
      <c r="I20" s="232"/>
      <c r="J20" s="232"/>
      <c r="K20" s="232"/>
      <c r="L20" s="233"/>
      <c r="M20" s="7"/>
      <c r="N20" s="7"/>
      <c r="O20" s="7"/>
      <c r="P20" s="5"/>
      <c r="Q20" s="1"/>
    </row>
    <row r="21" spans="1:17" s="14" customFormat="1" ht="23.25" customHeight="1" thickBot="1" x14ac:dyDescent="0.3">
      <c r="A21" s="8"/>
      <c r="B21" s="9"/>
      <c r="C21" s="10" t="s">
        <v>3</v>
      </c>
      <c r="D21" s="11" t="s">
        <v>4</v>
      </c>
      <c r="E21" s="12" t="s">
        <v>5</v>
      </c>
      <c r="F21" s="10" t="s">
        <v>6</v>
      </c>
      <c r="G21" s="13"/>
      <c r="H21" s="12" t="s">
        <v>7</v>
      </c>
      <c r="I21" s="12" t="s">
        <v>8</v>
      </c>
      <c r="J21" s="10" t="s">
        <v>9</v>
      </c>
      <c r="K21" s="10" t="s">
        <v>10</v>
      </c>
      <c r="L21" s="10" t="s">
        <v>6</v>
      </c>
      <c r="M21" s="9"/>
      <c r="N21" s="9"/>
      <c r="O21" s="9"/>
      <c r="P21" s="8"/>
      <c r="Q21" s="8"/>
    </row>
    <row r="22" spans="1:17" ht="16.5" thickBot="1" x14ac:dyDescent="0.35">
      <c r="A22" s="1"/>
      <c r="B22" s="5"/>
      <c r="C22" s="15">
        <v>2</v>
      </c>
      <c r="D22" s="16">
        <v>0</v>
      </c>
      <c r="E22" s="16">
        <v>14</v>
      </c>
      <c r="F22" s="17">
        <f>SUM(C22:E22)</f>
        <v>16</v>
      </c>
      <c r="G22" s="18"/>
      <c r="H22" s="15">
        <v>4</v>
      </c>
      <c r="I22" s="15">
        <v>1</v>
      </c>
      <c r="J22" s="15">
        <v>5</v>
      </c>
      <c r="K22" s="15">
        <v>6</v>
      </c>
      <c r="L22" s="17">
        <f>SUM(H22:K22)</f>
        <v>16</v>
      </c>
      <c r="M22" s="5"/>
      <c r="N22" s="5"/>
      <c r="O22" s="5"/>
      <c r="P22" s="1"/>
      <c r="Q22" s="1"/>
    </row>
    <row r="23" spans="1:17" ht="16.5" thickBot="1" x14ac:dyDescent="0.35">
      <c r="A23" s="1"/>
      <c r="B23" s="5"/>
      <c r="C23" s="19">
        <v>0.2</v>
      </c>
      <c r="D23" s="15" t="s">
        <v>11</v>
      </c>
      <c r="E23" s="19">
        <v>0.8</v>
      </c>
      <c r="F23" s="20">
        <v>1</v>
      </c>
      <c r="G23" s="18"/>
      <c r="H23" s="21">
        <v>0.5</v>
      </c>
      <c r="I23" s="21">
        <v>0.45</v>
      </c>
      <c r="J23" s="21">
        <v>0.05</v>
      </c>
      <c r="K23" s="21">
        <v>0</v>
      </c>
      <c r="L23" s="21">
        <f>SUM(H23:K23)</f>
        <v>1</v>
      </c>
      <c r="M23" s="5"/>
      <c r="N23" s="5"/>
      <c r="O23" s="5"/>
      <c r="P23" s="1"/>
      <c r="Q23" s="1"/>
    </row>
    <row r="24" spans="1:17" x14ac:dyDescent="0.25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</row>
    <row r="25" spans="1:17" x14ac:dyDescent="0.25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"/>
    </row>
    <row r="26" spans="1:17" x14ac:dyDescent="0.25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"/>
    </row>
    <row r="27" spans="1:17" x14ac:dyDescent="0.25">
      <c r="A27" s="1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7" x14ac:dyDescent="0.25">
      <c r="A28" s="1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7" x14ac:dyDescent="0.25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7" x14ac:dyDescent="0.25">
      <c r="A30" s="1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7" x14ac:dyDescent="0.25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7" x14ac:dyDescent="0.25">
      <c r="A32" s="1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ht="15.75" thickBot="1" x14ac:dyDescent="0.3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thickBot="1" x14ac:dyDescent="0.3">
      <c r="A43" s="1"/>
      <c r="B43" s="5"/>
      <c r="C43" s="5"/>
      <c r="D43" s="234" t="s">
        <v>12</v>
      </c>
      <c r="E43" s="235"/>
      <c r="F43" s="235"/>
      <c r="G43" s="235"/>
      <c r="H43" s="235"/>
      <c r="I43" s="235"/>
      <c r="J43" s="236"/>
      <c r="K43" s="237"/>
      <c r="L43" s="114"/>
      <c r="M43" s="114"/>
      <c r="N43" s="5"/>
      <c r="O43" s="5"/>
      <c r="P43" s="5"/>
      <c r="Q43" s="1"/>
    </row>
    <row r="44" spans="1:17" ht="16.5" thickBot="1" x14ac:dyDescent="0.35">
      <c r="A44" s="1"/>
      <c r="B44" s="5"/>
      <c r="C44" s="5"/>
      <c r="D44" s="22">
        <v>1</v>
      </c>
      <c r="E44" s="23" t="str">
        <f>+'[1]ACUM-MAYO'!A61</f>
        <v>SE TIENE POR NO PRESENTADA ( NO CUMPLIÓ PREVENCIÓN)</v>
      </c>
      <c r="F44" s="24"/>
      <c r="G44" s="24"/>
      <c r="H44" s="24"/>
      <c r="I44" s="24"/>
      <c r="J44" s="15">
        <v>0</v>
      </c>
      <c r="K44" s="25">
        <f>+J44/J61</f>
        <v>0</v>
      </c>
      <c r="L44" s="110"/>
      <c r="M44" s="111"/>
      <c r="N44" s="5"/>
      <c r="O44" s="5"/>
      <c r="P44" s="5"/>
      <c r="Q44" s="1"/>
    </row>
    <row r="45" spans="1:17" ht="16.5" thickBot="1" x14ac:dyDescent="0.35">
      <c r="A45" s="1"/>
      <c r="B45" s="5"/>
      <c r="C45" s="5"/>
      <c r="D45" s="15">
        <v>2</v>
      </c>
      <c r="E45" s="26" t="str">
        <f>+'[1]ACUM-MAYO'!A62</f>
        <v>NO CUMPLIO CON LOS EXTREMOS DEL ARTÍCULO 79 (REQUISITOS)</v>
      </c>
      <c r="F45" s="27"/>
      <c r="G45" s="27"/>
      <c r="H45" s="27"/>
      <c r="I45" s="27"/>
      <c r="J45" s="15">
        <v>0</v>
      </c>
      <c r="K45" s="21">
        <f>+J45/J61</f>
        <v>0</v>
      </c>
      <c r="L45" s="110"/>
      <c r="M45" s="111"/>
      <c r="N45" s="5"/>
      <c r="O45" s="5"/>
      <c r="P45" s="5"/>
      <c r="Q45" s="1"/>
    </row>
    <row r="46" spans="1:17" ht="16.5" thickBot="1" x14ac:dyDescent="0.35">
      <c r="A46" s="1"/>
      <c r="B46" s="5"/>
      <c r="C46" s="5"/>
      <c r="D46" s="15">
        <v>3</v>
      </c>
      <c r="E46" s="26" t="str">
        <f>+'[1]ACUM-MAYO'!A63</f>
        <v xml:space="preserve">INCOMPETENCIA </v>
      </c>
      <c r="F46" s="27"/>
      <c r="G46" s="27"/>
      <c r="H46" s="27"/>
      <c r="I46" s="27"/>
      <c r="J46" s="15">
        <v>0</v>
      </c>
      <c r="K46" s="21">
        <f>+J46/J61</f>
        <v>0</v>
      </c>
      <c r="L46" s="110"/>
      <c r="M46" s="111"/>
      <c r="N46" s="5"/>
      <c r="O46" s="5"/>
      <c r="P46" s="5"/>
      <c r="Q46" s="1"/>
    </row>
    <row r="47" spans="1:17" ht="16.5" thickBot="1" x14ac:dyDescent="0.35">
      <c r="A47" s="1"/>
      <c r="B47" s="5"/>
      <c r="C47" s="5"/>
      <c r="D47" s="15">
        <v>4</v>
      </c>
      <c r="E47" s="26" t="str">
        <f>+'[1]ACUM-MAYO'!A64</f>
        <v>NEGATIVA POR INEXISTENCIA</v>
      </c>
      <c r="F47" s="27"/>
      <c r="G47" s="27"/>
      <c r="H47" s="27"/>
      <c r="I47" s="27"/>
      <c r="J47" s="15">
        <v>5</v>
      </c>
      <c r="K47" s="21">
        <f>+J47/J61</f>
        <v>0.3125</v>
      </c>
      <c r="L47" s="110"/>
      <c r="M47" s="111"/>
      <c r="N47" s="115"/>
      <c r="O47" s="5"/>
      <c r="P47" s="5"/>
      <c r="Q47" s="1"/>
    </row>
    <row r="48" spans="1:17" ht="16.5" thickBot="1" x14ac:dyDescent="0.35">
      <c r="A48" s="1"/>
      <c r="B48" s="5"/>
      <c r="C48" s="5"/>
      <c r="D48" s="15">
        <v>5</v>
      </c>
      <c r="E48" s="26" t="str">
        <f>+'[1]ACUM-MAYO'!A65</f>
        <v>NEGATIVA CONFIDENCIAL E INEXISTENTE</v>
      </c>
      <c r="F48" s="27"/>
      <c r="G48" s="27"/>
      <c r="H48" s="27"/>
      <c r="I48" s="27"/>
      <c r="J48" s="15">
        <v>0</v>
      </c>
      <c r="K48" s="21">
        <f>+J48/J61</f>
        <v>0</v>
      </c>
      <c r="L48" s="110"/>
      <c r="M48" s="111"/>
      <c r="N48" s="5"/>
      <c r="O48" s="5"/>
      <c r="P48" s="5"/>
      <c r="Q48" s="1"/>
    </row>
    <row r="49" spans="1:17" ht="16.5" thickBot="1" x14ac:dyDescent="0.35">
      <c r="A49" s="1"/>
      <c r="B49" s="5"/>
      <c r="C49" s="5"/>
      <c r="D49" s="15">
        <v>6</v>
      </c>
      <c r="E49" s="26" t="str">
        <f>+'[1]ACUM-MAYO'!A66</f>
        <v>AFIRMATIVO</v>
      </c>
      <c r="F49" s="27"/>
      <c r="G49" s="27"/>
      <c r="H49" s="27"/>
      <c r="I49" s="27"/>
      <c r="J49" s="15">
        <v>3</v>
      </c>
      <c r="K49" s="21">
        <f>+J49/J61</f>
        <v>0.1875</v>
      </c>
      <c r="L49" s="110"/>
      <c r="M49" s="111"/>
      <c r="N49" s="5"/>
      <c r="O49" s="5"/>
      <c r="P49" s="5"/>
      <c r="Q49" s="1"/>
    </row>
    <row r="50" spans="1:17" ht="16.5" thickBot="1" x14ac:dyDescent="0.35">
      <c r="A50" s="1"/>
      <c r="B50" s="5"/>
      <c r="C50" s="5"/>
      <c r="D50" s="15">
        <v>7</v>
      </c>
      <c r="E50" s="26" t="str">
        <f>+'[1]ACUM-MAYO'!A67</f>
        <v xml:space="preserve">AFIRMATIVO PARCIAL POR CONFIDENCIALIDAD </v>
      </c>
      <c r="F50" s="27"/>
      <c r="G50" s="27"/>
      <c r="H50" s="27"/>
      <c r="I50" s="27"/>
      <c r="J50" s="15">
        <v>0</v>
      </c>
      <c r="K50" s="21">
        <f>+J50/J61</f>
        <v>0</v>
      </c>
      <c r="L50" s="110"/>
      <c r="M50" s="111"/>
      <c r="N50" s="5"/>
      <c r="O50" s="5"/>
      <c r="P50" s="5"/>
      <c r="Q50" s="1"/>
    </row>
    <row r="51" spans="1:17" ht="16.5" thickBot="1" x14ac:dyDescent="0.35">
      <c r="A51" s="1"/>
      <c r="B51" s="5"/>
      <c r="C51" s="5"/>
      <c r="D51" s="15">
        <v>8</v>
      </c>
      <c r="E51" s="26" t="str">
        <f>+'[1]ACUM-MAYO'!A68</f>
        <v>NEGATIVA POR CONFIDENCIALIDAD Y RESERVADA</v>
      </c>
      <c r="F51" s="28"/>
      <c r="G51" s="29"/>
      <c r="H51" s="29"/>
      <c r="I51" s="29"/>
      <c r="J51" s="15">
        <v>0</v>
      </c>
      <c r="K51" s="21">
        <f>+J51/J61</f>
        <v>0</v>
      </c>
      <c r="L51" s="110"/>
      <c r="M51" s="111"/>
      <c r="N51" s="5"/>
      <c r="O51" s="5"/>
      <c r="P51" s="5"/>
      <c r="Q51" s="1"/>
    </row>
    <row r="52" spans="1:17" ht="16.5" thickBot="1" x14ac:dyDescent="0.35">
      <c r="A52" s="1"/>
      <c r="B52" s="5"/>
      <c r="C52" s="5"/>
      <c r="D52" s="15">
        <v>9</v>
      </c>
      <c r="E52" s="26" t="str">
        <f>+'[1]ACUM-MAYO'!A69</f>
        <v>AFIRMATIVO PARCIAL POR CONFIDENCIALIDAD E INEXISTENCIA</v>
      </c>
      <c r="F52" s="30"/>
      <c r="G52" s="29"/>
      <c r="H52" s="29"/>
      <c r="I52" s="29"/>
      <c r="J52" s="15">
        <v>0</v>
      </c>
      <c r="K52" s="21">
        <f>+J52/J61</f>
        <v>0</v>
      </c>
      <c r="L52" s="110"/>
      <c r="M52" s="111"/>
      <c r="N52" s="5"/>
      <c r="O52" s="5"/>
      <c r="P52" s="5"/>
      <c r="Q52" s="1"/>
    </row>
    <row r="53" spans="1:17" ht="16.5" thickBot="1" x14ac:dyDescent="0.35">
      <c r="A53" s="1"/>
      <c r="B53" s="5"/>
      <c r="C53" s="5"/>
      <c r="D53" s="15">
        <v>10</v>
      </c>
      <c r="E53" s="26" t="str">
        <f>+'[1]ACUM-MAYO'!A70</f>
        <v>AFIRMATIVO PARCIAL POR CONFIDENCIALIDAD, RESERVA E INEXISTENCIA</v>
      </c>
      <c r="F53" s="28"/>
      <c r="G53" s="29"/>
      <c r="H53" s="29"/>
      <c r="I53" s="29"/>
      <c r="J53" s="15">
        <v>0</v>
      </c>
      <c r="K53" s="21">
        <f>+J53/J61</f>
        <v>0</v>
      </c>
      <c r="L53" s="110"/>
      <c r="M53" s="111"/>
      <c r="N53" s="5"/>
      <c r="O53" s="5"/>
      <c r="P53" s="5"/>
      <c r="Q53" s="1"/>
    </row>
    <row r="54" spans="1:17" ht="16.5" thickBot="1" x14ac:dyDescent="0.35">
      <c r="A54" s="1"/>
      <c r="B54" s="5"/>
      <c r="C54" s="5"/>
      <c r="D54" s="15">
        <v>11</v>
      </c>
      <c r="E54" s="26" t="str">
        <f>+'[1]ACUM-MAYO'!A71</f>
        <v>AFIRMATIVO PARCIAL POR INEXISTENCIA</v>
      </c>
      <c r="F54" s="28"/>
      <c r="G54" s="29"/>
      <c r="H54" s="29"/>
      <c r="I54" s="29"/>
      <c r="J54" s="15">
        <v>8</v>
      </c>
      <c r="K54" s="21">
        <f>+J54/J61</f>
        <v>0.5</v>
      </c>
      <c r="L54" s="110"/>
      <c r="M54" s="111"/>
      <c r="N54" s="5"/>
      <c r="O54" s="5"/>
      <c r="P54" s="5"/>
      <c r="Q54" s="1"/>
    </row>
    <row r="55" spans="1:17" ht="16.5" thickBot="1" x14ac:dyDescent="0.35">
      <c r="A55" s="1"/>
      <c r="B55" s="5"/>
      <c r="C55" s="5"/>
      <c r="D55" s="15">
        <v>12</v>
      </c>
      <c r="E55" s="26" t="str">
        <f>+'[1]ACUM-MAYO'!A72</f>
        <v>AFIRMATIVO PARCIAL POR RESERVA</v>
      </c>
      <c r="F55" s="27"/>
      <c r="G55" s="27"/>
      <c r="H55" s="27"/>
      <c r="I55" s="27"/>
      <c r="J55" s="15">
        <v>0</v>
      </c>
      <c r="K55" s="21">
        <f>+J55/J61</f>
        <v>0</v>
      </c>
      <c r="L55" s="110"/>
      <c r="M55" s="111"/>
      <c r="N55" s="5"/>
      <c r="O55" s="5"/>
      <c r="P55" s="5"/>
      <c r="Q55" s="1"/>
    </row>
    <row r="56" spans="1:17" ht="16.5" thickBot="1" x14ac:dyDescent="0.35">
      <c r="A56" s="1"/>
      <c r="B56" s="5"/>
      <c r="C56" s="5"/>
      <c r="D56" s="15">
        <v>13</v>
      </c>
      <c r="E56" s="26" t="str">
        <f>+'[1]ACUM-MAYO'!A73</f>
        <v>AFIRMATIVO PARCIAL POR RESERVA Y CONFIDENCIALIDAD</v>
      </c>
      <c r="F56" s="27"/>
      <c r="G56" s="27"/>
      <c r="H56" s="27"/>
      <c r="I56" s="27"/>
      <c r="J56" s="117">
        <v>0</v>
      </c>
      <c r="K56" s="21">
        <f>+J56/J61</f>
        <v>0</v>
      </c>
      <c r="L56" s="110"/>
      <c r="M56" s="111"/>
      <c r="N56" s="5"/>
      <c r="O56" s="5"/>
      <c r="P56" s="5"/>
      <c r="Q56" s="1"/>
    </row>
    <row r="57" spans="1:17" ht="16.5" thickBot="1" x14ac:dyDescent="0.35">
      <c r="A57" s="1"/>
      <c r="B57" s="5"/>
      <c r="C57" s="5"/>
      <c r="D57" s="15">
        <v>14</v>
      </c>
      <c r="E57" s="26" t="str">
        <f>+'[1]ACUM-MAYO'!A74</f>
        <v>AFIRMATIVO PARCIAL POR RESERVA E INEXISTENCIA</v>
      </c>
      <c r="F57" s="27"/>
      <c r="G57" s="27"/>
      <c r="H57" s="27"/>
      <c r="I57" s="27"/>
      <c r="J57" s="116">
        <v>0</v>
      </c>
      <c r="K57" s="21">
        <f>+J57/J61</f>
        <v>0</v>
      </c>
      <c r="L57" s="110"/>
      <c r="M57" s="111"/>
      <c r="N57" s="5"/>
      <c r="O57" s="5"/>
      <c r="P57" s="5"/>
      <c r="Q57" s="1"/>
    </row>
    <row r="58" spans="1:17" ht="16.5" thickBot="1" x14ac:dyDescent="0.35">
      <c r="A58" s="1"/>
      <c r="B58" s="5"/>
      <c r="C58" s="5"/>
      <c r="D58" s="15">
        <v>15</v>
      </c>
      <c r="E58" s="26" t="str">
        <f>+'[1]ACUM-MAYO'!A75</f>
        <v>NEGATIVA  POR RESERVA</v>
      </c>
      <c r="F58" s="27"/>
      <c r="G58" s="27"/>
      <c r="H58" s="27"/>
      <c r="I58" s="27"/>
      <c r="J58" s="15">
        <v>0</v>
      </c>
      <c r="K58" s="21">
        <f>+J58/J61</f>
        <v>0</v>
      </c>
      <c r="L58" s="110"/>
      <c r="M58" s="111"/>
      <c r="N58" s="5"/>
      <c r="O58" s="5"/>
      <c r="P58" s="5"/>
      <c r="Q58" s="1"/>
    </row>
    <row r="59" spans="1:17" ht="16.5" thickBot="1" x14ac:dyDescent="0.35">
      <c r="A59" s="1"/>
      <c r="B59" s="5"/>
      <c r="C59" s="5"/>
      <c r="D59" s="15">
        <v>16</v>
      </c>
      <c r="E59" s="26" t="str">
        <f>+'[1]ACUM-MAYO'!A76</f>
        <v>PREVENCIÓN ENTRAMITE</v>
      </c>
      <c r="F59" s="27"/>
      <c r="G59" s="27"/>
      <c r="H59" s="27"/>
      <c r="I59" s="27"/>
      <c r="J59" s="22">
        <v>0</v>
      </c>
      <c r="K59" s="21">
        <f>+J59/J61</f>
        <v>0</v>
      </c>
      <c r="L59" s="110"/>
      <c r="M59" s="111"/>
      <c r="N59" s="5"/>
      <c r="O59" s="5"/>
      <c r="P59" s="5"/>
      <c r="Q59" s="1"/>
    </row>
    <row r="60" spans="1:17" s="33" customFormat="1" ht="16.5" thickBot="1" x14ac:dyDescent="0.3">
      <c r="A60" s="31"/>
      <c r="B60" s="32"/>
      <c r="C60" s="32"/>
      <c r="D60" s="32"/>
      <c r="E60" s="32"/>
      <c r="F60" s="32"/>
      <c r="G60" s="32"/>
      <c r="H60" s="32"/>
      <c r="I60" s="32"/>
      <c r="L60" s="109"/>
      <c r="M60" s="109"/>
      <c r="N60" s="32"/>
      <c r="O60" s="32"/>
      <c r="P60" s="32"/>
      <c r="Q60" s="31"/>
    </row>
    <row r="61" spans="1:17" ht="16.5" thickBot="1" x14ac:dyDescent="0.3">
      <c r="A61" s="1"/>
      <c r="B61" s="5"/>
      <c r="C61" s="5"/>
      <c r="D61" s="5"/>
      <c r="E61" s="5"/>
      <c r="F61" s="5"/>
      <c r="G61" s="5"/>
      <c r="H61" s="5"/>
      <c r="I61" s="5"/>
      <c r="J61" s="102">
        <f>SUM(J44:J59)</f>
        <v>16</v>
      </c>
      <c r="K61" s="34">
        <f>SUM(K44:K60)</f>
        <v>1</v>
      </c>
      <c r="L61" s="112"/>
      <c r="M61" s="113"/>
      <c r="N61" s="5"/>
      <c r="O61" s="5"/>
      <c r="P61" s="5"/>
      <c r="Q61" s="1"/>
    </row>
    <row r="62" spans="1:17" x14ac:dyDescent="0.25">
      <c r="A62" s="1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1"/>
    </row>
    <row r="75" spans="1:17" x14ac:dyDescent="0.25">
      <c r="A75" s="1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B95" s="5"/>
      <c r="C95" s="5"/>
      <c r="D95" s="220" t="s">
        <v>13</v>
      </c>
      <c r="E95" s="221"/>
      <c r="F95" s="221"/>
      <c r="G95" s="221"/>
      <c r="H95" s="221"/>
      <c r="I95" s="221"/>
      <c r="J95" s="222"/>
      <c r="K95" s="175"/>
      <c r="L95" s="175"/>
      <c r="M95" s="5"/>
      <c r="N95" s="5"/>
      <c r="O95" s="5"/>
      <c r="P95" s="5"/>
      <c r="Q95" s="1"/>
    </row>
    <row r="96" spans="1:17" ht="15.75" customHeight="1" thickBot="1" x14ac:dyDescent="0.35">
      <c r="A96" s="1"/>
      <c r="B96" s="5"/>
      <c r="C96" s="5"/>
      <c r="D96" s="36">
        <v>1</v>
      </c>
      <c r="E96" s="37" t="s">
        <v>14</v>
      </c>
      <c r="F96" s="38"/>
      <c r="G96" s="39"/>
      <c r="H96" s="39"/>
      <c r="I96" s="40">
        <v>14</v>
      </c>
      <c r="J96" s="41">
        <f>+I96/I102</f>
        <v>0.875</v>
      </c>
      <c r="K96" s="42"/>
      <c r="L96" s="42"/>
      <c r="M96" s="5"/>
      <c r="N96" s="5"/>
      <c r="O96" s="5"/>
      <c r="P96" s="5"/>
      <c r="Q96" s="1"/>
    </row>
    <row r="97" spans="1:17" ht="15.75" customHeight="1" thickBot="1" x14ac:dyDescent="0.35">
      <c r="A97" s="1"/>
      <c r="B97" s="5"/>
      <c r="C97" s="5"/>
      <c r="D97" s="36">
        <v>2</v>
      </c>
      <c r="E97" s="43" t="s">
        <v>15</v>
      </c>
      <c r="F97" s="44"/>
      <c r="G97" s="39"/>
      <c r="H97" s="39"/>
      <c r="I97" s="45">
        <v>2</v>
      </c>
      <c r="J97" s="41">
        <f>+I97/I102</f>
        <v>0.125</v>
      </c>
      <c r="K97" s="42"/>
      <c r="L97" s="42"/>
      <c r="M97" s="5"/>
      <c r="N97" s="5"/>
      <c r="O97" s="5"/>
      <c r="P97" s="5"/>
      <c r="Q97" s="1"/>
    </row>
    <row r="98" spans="1:17" ht="37.5" customHeight="1" thickBot="1" x14ac:dyDescent="0.35">
      <c r="A98" s="1"/>
      <c r="B98" s="5"/>
      <c r="C98" s="5"/>
      <c r="D98" s="36">
        <v>3</v>
      </c>
      <c r="E98" s="223" t="s">
        <v>16</v>
      </c>
      <c r="F98" s="224"/>
      <c r="G98" s="224"/>
      <c r="H98" s="225"/>
      <c r="I98" s="45">
        <v>0</v>
      </c>
      <c r="J98" s="41">
        <f>+I98/I102</f>
        <v>0</v>
      </c>
      <c r="K98" s="42"/>
      <c r="L98" s="42"/>
      <c r="M98" s="5"/>
      <c r="N98" s="5"/>
      <c r="O98" s="5"/>
      <c r="P98" s="5"/>
      <c r="Q98" s="1"/>
    </row>
    <row r="99" spans="1:17" ht="15.75" customHeight="1" thickBot="1" x14ac:dyDescent="0.35">
      <c r="A99" s="1"/>
      <c r="B99" s="5"/>
      <c r="C99" s="5"/>
      <c r="D99" s="36">
        <v>4</v>
      </c>
      <c r="E99" s="43" t="s">
        <v>17</v>
      </c>
      <c r="F99" s="44"/>
      <c r="G99" s="39"/>
      <c r="H99" s="39"/>
      <c r="I99" s="45">
        <v>0</v>
      </c>
      <c r="J99" s="41">
        <f>+I99/I102</f>
        <v>0</v>
      </c>
      <c r="K99" s="42"/>
      <c r="L99" s="42"/>
      <c r="M99" s="5"/>
      <c r="N99" s="5"/>
      <c r="O99" s="5"/>
      <c r="P99" s="5"/>
      <c r="Q99" s="1"/>
    </row>
    <row r="100" spans="1:17" ht="15.75" customHeight="1" thickBot="1" x14ac:dyDescent="0.35">
      <c r="A100" s="1"/>
      <c r="B100" s="5"/>
      <c r="C100" s="5"/>
      <c r="D100" s="46">
        <v>5</v>
      </c>
      <c r="E100" s="43" t="s">
        <v>18</v>
      </c>
      <c r="F100" s="44"/>
      <c r="G100" s="39"/>
      <c r="H100" s="39"/>
      <c r="I100" s="40">
        <v>0</v>
      </c>
      <c r="J100" s="47">
        <f>+I100/I102</f>
        <v>0</v>
      </c>
      <c r="K100" s="42"/>
      <c r="L100" s="42"/>
      <c r="M100" s="5"/>
      <c r="N100" s="5"/>
      <c r="O100" s="5"/>
      <c r="P100" s="5"/>
      <c r="Q100" s="1"/>
    </row>
    <row r="101" spans="1:17" ht="15.75" customHeight="1" thickBot="1" x14ac:dyDescent="0.35">
      <c r="A101" s="1"/>
      <c r="B101" s="5"/>
      <c r="C101" s="5"/>
      <c r="D101" s="48"/>
      <c r="E101" s="49"/>
      <c r="F101" s="49"/>
      <c r="G101" s="50"/>
      <c r="H101" s="49"/>
      <c r="I101" s="49"/>
      <c r="J101" s="49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B102" s="5"/>
      <c r="C102" s="5"/>
      <c r="D102" s="51"/>
      <c r="E102" s="51"/>
      <c r="F102" s="51"/>
      <c r="G102" s="52"/>
      <c r="H102" s="53" t="s">
        <v>6</v>
      </c>
      <c r="I102" s="54">
        <f>SUM(I96:I101)</f>
        <v>16</v>
      </c>
      <c r="J102" s="55">
        <f>SUM(J96:J101)</f>
        <v>1</v>
      </c>
      <c r="K102" s="56"/>
      <c r="L102" s="56"/>
      <c r="M102" s="5"/>
      <c r="N102" s="5"/>
      <c r="O102" s="5"/>
      <c r="P102" s="5"/>
      <c r="Q102" s="1"/>
    </row>
    <row r="103" spans="1:17" x14ac:dyDescent="0.25">
      <c r="A103" s="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33" customFormat="1" ht="15.75" x14ac:dyDescent="0.25">
      <c r="A104" s="31"/>
      <c r="B104" s="32"/>
      <c r="C104" s="32"/>
      <c r="D104" s="5"/>
      <c r="E104" s="5"/>
      <c r="F104" s="5"/>
      <c r="G104" s="5"/>
      <c r="H104" s="5"/>
      <c r="I104" s="5"/>
      <c r="J104" s="5"/>
      <c r="K104" s="5"/>
      <c r="L104" s="5"/>
      <c r="M104" s="32"/>
      <c r="N104" s="32"/>
      <c r="O104" s="32"/>
      <c r="P104" s="32"/>
      <c r="Q104" s="31"/>
    </row>
    <row r="105" spans="1:17" ht="18.75" x14ac:dyDescent="0.25">
      <c r="A105" s="1"/>
      <c r="B105" s="5"/>
      <c r="C105" s="5"/>
      <c r="D105" s="226"/>
      <c r="E105" s="226"/>
      <c r="F105" s="226"/>
      <c r="G105" s="226"/>
      <c r="H105" s="226"/>
      <c r="I105" s="226"/>
      <c r="J105" s="226"/>
      <c r="K105" s="175"/>
      <c r="L105" s="175"/>
      <c r="M105" s="5"/>
      <c r="N105" s="5"/>
      <c r="O105" s="5"/>
      <c r="P105" s="5"/>
      <c r="Q105" s="1"/>
    </row>
    <row r="106" spans="1:17" x14ac:dyDescent="0.25">
      <c r="A106" s="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19</v>
      </c>
      <c r="P114" s="5"/>
      <c r="Q114" s="1"/>
    </row>
    <row r="115" spans="1:17" x14ac:dyDescent="0.25">
      <c r="A115" s="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B132" s="5"/>
      <c r="C132" s="5"/>
      <c r="D132" s="5"/>
      <c r="E132" s="206" t="s">
        <v>20</v>
      </c>
      <c r="F132" s="207"/>
      <c r="G132" s="207"/>
      <c r="H132" s="207"/>
      <c r="I132" s="207"/>
      <c r="J132" s="208"/>
      <c r="K132" s="175"/>
      <c r="L132" s="175"/>
      <c r="M132" s="5"/>
      <c r="N132" s="5"/>
      <c r="O132" s="5"/>
      <c r="P132" s="5"/>
      <c r="Q132" s="1"/>
    </row>
    <row r="133" spans="1:17" ht="15.75" thickBot="1" x14ac:dyDescent="0.3">
      <c r="A133" s="1"/>
      <c r="B133" s="5"/>
      <c r="C133" s="5"/>
      <c r="D133" s="5"/>
      <c r="E133" s="214" t="s">
        <v>21</v>
      </c>
      <c r="F133" s="215"/>
      <c r="G133" s="215"/>
      <c r="H133" s="215"/>
      <c r="I133" s="216"/>
      <c r="J133" s="57">
        <v>30</v>
      </c>
      <c r="K133" s="58"/>
      <c r="L133" s="58"/>
      <c r="M133" s="5"/>
      <c r="N133" s="5"/>
      <c r="O133" s="5"/>
      <c r="P133" s="5"/>
      <c r="Q133" s="1"/>
    </row>
    <row r="134" spans="1:17" ht="19.5" customHeight="1" thickBot="1" x14ac:dyDescent="0.3">
      <c r="A134" s="1"/>
      <c r="B134" s="5"/>
      <c r="C134" s="5"/>
      <c r="D134" s="5"/>
      <c r="E134" s="5"/>
      <c r="F134" s="5"/>
      <c r="G134" s="5"/>
      <c r="H134" s="5"/>
      <c r="I134" s="59" t="s">
        <v>6</v>
      </c>
      <c r="J134" s="60">
        <f>SUM(J133)</f>
        <v>30</v>
      </c>
      <c r="K134" s="61"/>
      <c r="L134" s="61"/>
      <c r="M134" s="5"/>
      <c r="N134" s="5"/>
      <c r="O134" s="5"/>
      <c r="P134" s="5"/>
      <c r="Q134" s="1"/>
    </row>
    <row r="135" spans="1:17" ht="15.75" customHeight="1" x14ac:dyDescent="0.25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B137" s="5"/>
      <c r="C137" s="5"/>
      <c r="D137" s="5"/>
      <c r="E137" s="206" t="s">
        <v>22</v>
      </c>
      <c r="F137" s="207"/>
      <c r="G137" s="207"/>
      <c r="H137" s="207"/>
      <c r="I137" s="207"/>
      <c r="J137" s="208"/>
      <c r="K137" s="175"/>
      <c r="L137" s="175"/>
      <c r="M137" s="5"/>
      <c r="N137" s="5"/>
      <c r="O137" s="5"/>
      <c r="P137" s="5"/>
      <c r="Q137" s="1"/>
    </row>
    <row r="138" spans="1:17" ht="15.75" thickBot="1" x14ac:dyDescent="0.3">
      <c r="A138" s="1"/>
      <c r="B138" s="5"/>
      <c r="C138" s="5"/>
      <c r="D138" s="5"/>
      <c r="E138" s="214" t="s">
        <v>23</v>
      </c>
      <c r="F138" s="215"/>
      <c r="G138" s="215"/>
      <c r="H138" s="215"/>
      <c r="I138" s="216"/>
      <c r="J138" s="62">
        <v>3</v>
      </c>
      <c r="K138" s="63"/>
      <c r="L138" s="63"/>
      <c r="M138" s="5"/>
      <c r="N138" s="5"/>
      <c r="O138" s="5"/>
      <c r="P138" s="5"/>
      <c r="Q138" s="1"/>
    </row>
    <row r="139" spans="1:17" ht="19.5" customHeight="1" thickBot="1" x14ac:dyDescent="0.3">
      <c r="A139" s="1"/>
      <c r="B139" s="5"/>
      <c r="C139" s="5"/>
      <c r="D139" s="5"/>
      <c r="E139" s="5"/>
      <c r="F139" s="5"/>
      <c r="G139" s="5"/>
      <c r="H139" s="5"/>
      <c r="I139" s="59" t="s">
        <v>6</v>
      </c>
      <c r="J139" s="60">
        <f>SUM(J138)</f>
        <v>3</v>
      </c>
      <c r="K139" s="61"/>
      <c r="L139" s="61"/>
      <c r="M139" s="5"/>
      <c r="N139" s="5"/>
      <c r="O139" s="5"/>
      <c r="P139" s="5"/>
      <c r="Q139" s="1"/>
    </row>
    <row r="140" spans="1:17" x14ac:dyDescent="0.25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B142" s="5"/>
      <c r="C142" s="5"/>
      <c r="D142" s="5"/>
      <c r="E142" s="217" t="s">
        <v>24</v>
      </c>
      <c r="F142" s="218"/>
      <c r="G142" s="218"/>
      <c r="H142" s="218"/>
      <c r="I142" s="218"/>
      <c r="J142" s="219"/>
      <c r="K142" s="64"/>
      <c r="L142" s="64"/>
      <c r="M142" s="5"/>
      <c r="N142" s="5"/>
      <c r="O142" s="5"/>
      <c r="P142" s="5"/>
      <c r="Q142" s="1"/>
    </row>
    <row r="143" spans="1:17" ht="15.75" thickBot="1" x14ac:dyDescent="0.3">
      <c r="A143" s="1"/>
      <c r="B143" s="5"/>
      <c r="C143" s="5"/>
      <c r="D143" s="5"/>
      <c r="E143" s="214" t="s">
        <v>25</v>
      </c>
      <c r="F143" s="215"/>
      <c r="G143" s="215"/>
      <c r="H143" s="215"/>
      <c r="I143" s="216"/>
      <c r="J143" s="62">
        <v>0</v>
      </c>
      <c r="K143" s="63"/>
      <c r="L143" s="63"/>
      <c r="M143" s="5"/>
      <c r="N143" s="5"/>
      <c r="O143" s="5"/>
      <c r="P143" s="5"/>
      <c r="Q143" s="1"/>
    </row>
    <row r="144" spans="1:17" ht="16.5" thickBot="1" x14ac:dyDescent="0.3">
      <c r="A144" s="1"/>
      <c r="B144" s="5"/>
      <c r="C144" s="5"/>
      <c r="D144" s="5"/>
      <c r="E144" s="5"/>
      <c r="F144" s="5"/>
      <c r="G144" s="5"/>
      <c r="H144" s="5"/>
      <c r="I144" s="59" t="s">
        <v>6</v>
      </c>
      <c r="J144" s="60">
        <f>SUM(J143)</f>
        <v>0</v>
      </c>
      <c r="K144" s="61"/>
      <c r="L144" s="61"/>
      <c r="M144" s="5"/>
      <c r="N144" s="5"/>
      <c r="O144" s="5"/>
      <c r="P144" s="5"/>
      <c r="Q144" s="1"/>
    </row>
    <row r="145" spans="1:17" ht="15.75" customHeight="1" x14ac:dyDescent="0.25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B147" s="5"/>
      <c r="C147" s="5"/>
      <c r="D147" s="5"/>
      <c r="E147" s="217" t="s">
        <v>26</v>
      </c>
      <c r="F147" s="218"/>
      <c r="G147" s="218"/>
      <c r="H147" s="218"/>
      <c r="I147" s="218"/>
      <c r="J147" s="219"/>
      <c r="K147" s="64"/>
      <c r="L147" s="64"/>
      <c r="M147" s="5"/>
      <c r="N147" s="5"/>
      <c r="O147" s="5"/>
      <c r="P147" s="5"/>
      <c r="Q147" s="1"/>
    </row>
    <row r="148" spans="1:17" ht="15.75" thickBot="1" x14ac:dyDescent="0.3">
      <c r="A148" s="1"/>
      <c r="B148" s="5"/>
      <c r="C148" s="5"/>
      <c r="D148" s="5"/>
      <c r="E148" s="214" t="s">
        <v>26</v>
      </c>
      <c r="F148" s="215"/>
      <c r="G148" s="215"/>
      <c r="H148" s="215"/>
      <c r="I148" s="216"/>
      <c r="J148" s="62">
        <v>0</v>
      </c>
      <c r="K148" s="63"/>
      <c r="L148" s="63"/>
      <c r="M148" s="5"/>
      <c r="N148" s="5"/>
      <c r="O148" s="5"/>
      <c r="P148" s="5"/>
      <c r="Q148" s="1"/>
    </row>
    <row r="149" spans="1:17" ht="16.5" thickBot="1" x14ac:dyDescent="0.3">
      <c r="A149" s="1"/>
      <c r="B149" s="5"/>
      <c r="C149" s="5"/>
      <c r="D149" s="5"/>
      <c r="E149" s="65"/>
      <c r="F149" s="65"/>
      <c r="G149" s="65"/>
      <c r="H149" s="65"/>
      <c r="I149" s="59" t="s">
        <v>6</v>
      </c>
      <c r="J149" s="60">
        <f>SUM(J148)</f>
        <v>0</v>
      </c>
      <c r="K149" s="61"/>
      <c r="L149" s="61"/>
      <c r="M149" s="5"/>
      <c r="N149" s="5"/>
      <c r="O149" s="5"/>
      <c r="P149" s="5"/>
      <c r="Q149" s="1"/>
    </row>
    <row r="150" spans="1:17" x14ac:dyDescent="0.25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1"/>
    </row>
    <row r="151" spans="1:17" x14ac:dyDescent="0.25">
      <c r="A151" s="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ht="15.75" thickBot="1" x14ac:dyDescent="0.3">
      <c r="A153" s="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9.5" thickBot="1" x14ac:dyDescent="0.3">
      <c r="A154" s="1"/>
      <c r="B154" s="5"/>
      <c r="C154" s="5"/>
      <c r="D154" s="206" t="s">
        <v>27</v>
      </c>
      <c r="E154" s="207"/>
      <c r="F154" s="207"/>
      <c r="G154" s="207"/>
      <c r="H154" s="207"/>
      <c r="I154" s="207"/>
      <c r="J154" s="208"/>
      <c r="K154" s="175"/>
      <c r="L154" s="175"/>
      <c r="M154" s="5"/>
      <c r="N154" s="5"/>
      <c r="O154" s="5"/>
      <c r="P154" s="5"/>
      <c r="Q154" s="1"/>
    </row>
    <row r="155" spans="1:17" ht="15.75" thickBot="1" x14ac:dyDescent="0.3">
      <c r="A155" s="1"/>
      <c r="B155" s="5"/>
      <c r="C155" s="5"/>
      <c r="D155" s="66">
        <v>1</v>
      </c>
      <c r="E155" s="203" t="str">
        <f>+'[1]ACUM-MAYO'!A162</f>
        <v>ORDINARIA</v>
      </c>
      <c r="F155" s="204"/>
      <c r="G155" s="204"/>
      <c r="H155" s="205"/>
      <c r="I155" s="67">
        <v>15</v>
      </c>
      <c r="J155" s="68">
        <f>+I155/I160</f>
        <v>0.9375</v>
      </c>
      <c r="K155" s="69"/>
      <c r="L155" s="69"/>
      <c r="M155" s="5"/>
      <c r="N155" s="5"/>
      <c r="O155" s="5"/>
      <c r="P155" s="5"/>
      <c r="Q155" s="1"/>
    </row>
    <row r="156" spans="1:17" ht="19.5" customHeight="1" thickBot="1" x14ac:dyDescent="0.3">
      <c r="A156" s="1"/>
      <c r="B156" s="5"/>
      <c r="C156" s="5"/>
      <c r="D156" s="66">
        <v>2</v>
      </c>
      <c r="E156" s="203" t="str">
        <f>+'[1]ACUM-MAYO'!A163</f>
        <v>FUNDAMENTAL</v>
      </c>
      <c r="F156" s="204"/>
      <c r="G156" s="204"/>
      <c r="H156" s="205"/>
      <c r="I156" s="67">
        <v>1</v>
      </c>
      <c r="J156" s="70">
        <f>+I156/I160</f>
        <v>6.25E-2</v>
      </c>
      <c r="K156" s="69"/>
      <c r="L156" s="69"/>
      <c r="M156" s="5"/>
      <c r="N156" s="5"/>
      <c r="O156" s="5"/>
      <c r="P156" s="5"/>
      <c r="Q156" s="1"/>
    </row>
    <row r="157" spans="1:17" ht="15.75" thickBot="1" x14ac:dyDescent="0.3">
      <c r="A157" s="1"/>
      <c r="B157" s="5"/>
      <c r="C157" s="5"/>
      <c r="D157" s="176">
        <v>4</v>
      </c>
      <c r="E157" s="203" t="str">
        <f>+'[1]ACUM-MAYO'!A165</f>
        <v>RESERVADA</v>
      </c>
      <c r="F157" s="204"/>
      <c r="G157" s="204"/>
      <c r="H157" s="205"/>
      <c r="I157" s="67">
        <v>0</v>
      </c>
      <c r="J157" s="70">
        <f>+I157/I160</f>
        <v>0</v>
      </c>
      <c r="K157" s="69"/>
      <c r="L157" s="69"/>
      <c r="M157" s="5"/>
      <c r="N157" s="5"/>
      <c r="O157" s="5"/>
      <c r="P157" s="5"/>
      <c r="Q157" s="1"/>
    </row>
    <row r="158" spans="1:17" ht="15.75" thickBot="1" x14ac:dyDescent="0.3">
      <c r="A158" s="1"/>
      <c r="B158" s="5"/>
      <c r="C158" s="5"/>
      <c r="D158" s="66">
        <v>3</v>
      </c>
      <c r="E158" s="203" t="s">
        <v>28</v>
      </c>
      <c r="F158" s="204"/>
      <c r="G158" s="204"/>
      <c r="H158" s="205"/>
      <c r="I158" s="67">
        <v>0</v>
      </c>
      <c r="J158" s="72">
        <f>+I158/I160</f>
        <v>0</v>
      </c>
      <c r="K158" s="69"/>
      <c r="L158" s="69"/>
      <c r="M158" s="5"/>
      <c r="N158" s="5"/>
      <c r="O158" s="5"/>
      <c r="P158" s="5"/>
      <c r="Q158" s="1"/>
    </row>
    <row r="159" spans="1:17" ht="15.75" thickBot="1" x14ac:dyDescent="0.3">
      <c r="A159" s="1"/>
      <c r="B159" s="5"/>
      <c r="C159" s="5"/>
      <c r="D159" s="5"/>
      <c r="E159" s="5"/>
      <c r="F159" s="5"/>
      <c r="G159" s="5"/>
      <c r="H159" s="5"/>
      <c r="I159" s="58"/>
      <c r="J159" s="73"/>
      <c r="K159" s="73"/>
      <c r="L159" s="73"/>
      <c r="M159" s="5"/>
      <c r="N159" s="5"/>
      <c r="O159" s="5"/>
      <c r="P159" s="5"/>
      <c r="Q159" s="1"/>
    </row>
    <row r="160" spans="1:17" ht="16.5" thickBot="1" x14ac:dyDescent="0.3">
      <c r="A160" s="1"/>
      <c r="B160" s="5"/>
      <c r="C160" s="5"/>
      <c r="D160" s="32"/>
      <c r="E160" s="74"/>
      <c r="F160" s="74"/>
      <c r="G160" s="74"/>
      <c r="H160" s="75" t="s">
        <v>6</v>
      </c>
      <c r="I160" s="60">
        <f>SUM(I155:I158)</f>
        <v>16</v>
      </c>
      <c r="J160" s="76">
        <f>SUM(J155:J158)</f>
        <v>1</v>
      </c>
      <c r="K160" s="77"/>
      <c r="L160" s="77"/>
      <c r="M160" s="5"/>
      <c r="N160" s="5"/>
      <c r="O160" s="5"/>
      <c r="P160" s="5"/>
      <c r="Q160" s="1"/>
    </row>
    <row r="161" spans="1:17" x14ac:dyDescent="0.25">
      <c r="A161" s="1"/>
      <c r="B161" s="5"/>
      <c r="C161" s="5"/>
      <c r="D161" s="5"/>
      <c r="E161" s="5"/>
      <c r="F161" s="5"/>
      <c r="G161" s="5"/>
      <c r="H161" s="78"/>
      <c r="I161" s="5"/>
      <c r="J161" s="5"/>
      <c r="K161" s="5"/>
      <c r="L161" s="5"/>
      <c r="M161" s="5"/>
      <c r="N161" s="5"/>
      <c r="O161" s="5"/>
      <c r="P161" s="5"/>
      <c r="Q161" s="1"/>
    </row>
    <row r="162" spans="1:17" s="33" customFormat="1" ht="15.75" x14ac:dyDescent="0.25">
      <c r="A162" s="31"/>
      <c r="B162" s="32"/>
      <c r="C162" s="32"/>
      <c r="D162" s="5"/>
      <c r="E162" s="5"/>
      <c r="F162" s="5"/>
      <c r="G162" s="5"/>
      <c r="H162" s="78"/>
      <c r="I162" s="5"/>
      <c r="J162" s="5"/>
      <c r="K162" s="5"/>
      <c r="L162" s="5"/>
      <c r="M162" s="32"/>
      <c r="N162" s="32"/>
      <c r="O162" s="32"/>
      <c r="P162" s="32"/>
      <c r="Q162" s="31"/>
    </row>
    <row r="163" spans="1:17" x14ac:dyDescent="0.25">
      <c r="A163" s="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1"/>
    </row>
    <row r="164" spans="1:17" x14ac:dyDescent="0.25">
      <c r="A164" s="1"/>
      <c r="B164" s="5"/>
      <c r="C164" s="5"/>
      <c r="D164" s="5"/>
      <c r="E164" s="5"/>
      <c r="F164" s="5"/>
      <c r="G164" s="5"/>
      <c r="H164" s="78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B165" s="5"/>
      <c r="C165" s="5"/>
      <c r="D165" s="5"/>
      <c r="E165" s="5"/>
      <c r="F165" s="5"/>
      <c r="G165" s="5"/>
      <c r="H165" s="78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B166" s="5"/>
      <c r="C166" s="5"/>
      <c r="D166" s="5"/>
      <c r="E166" s="5"/>
      <c r="F166" s="5"/>
      <c r="G166" s="5"/>
      <c r="H166" s="78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B167" s="5"/>
      <c r="C167" s="5"/>
      <c r="D167" s="5"/>
      <c r="E167" s="5"/>
      <c r="F167" s="5"/>
      <c r="G167" s="5"/>
      <c r="H167" s="78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B168" s="5"/>
      <c r="C168" s="5"/>
      <c r="D168" s="5"/>
      <c r="E168" s="5"/>
      <c r="F168" s="5"/>
      <c r="G168" s="5"/>
      <c r="H168" s="78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B169" s="5"/>
      <c r="C169" s="5"/>
      <c r="D169" s="5"/>
      <c r="E169" s="5"/>
      <c r="F169" s="5"/>
      <c r="G169" s="5"/>
      <c r="H169" s="78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B170" s="5"/>
      <c r="C170" s="5"/>
      <c r="D170" s="5"/>
      <c r="E170" s="5"/>
      <c r="F170" s="5"/>
      <c r="G170" s="5"/>
      <c r="H170" s="78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B171" s="5"/>
      <c r="C171" s="5"/>
      <c r="D171" s="5"/>
      <c r="E171" s="5"/>
      <c r="F171" s="5"/>
      <c r="G171" s="5"/>
      <c r="H171" s="78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B172" s="5"/>
      <c r="C172" s="5"/>
      <c r="D172" s="5"/>
      <c r="E172" s="5"/>
      <c r="F172" s="5"/>
      <c r="G172" s="5"/>
      <c r="H172" s="78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B173" s="5"/>
      <c r="C173" s="5"/>
      <c r="D173" s="5"/>
      <c r="E173" s="5"/>
      <c r="F173" s="5"/>
      <c r="G173" s="5"/>
      <c r="H173" s="78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B174" s="5"/>
      <c r="C174" s="5"/>
      <c r="D174" s="5"/>
      <c r="E174" s="5"/>
      <c r="F174" s="5"/>
      <c r="G174" s="5"/>
      <c r="H174" s="78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B175" s="5"/>
      <c r="C175" s="5"/>
      <c r="D175" s="5"/>
      <c r="E175" s="5"/>
      <c r="F175" s="5"/>
      <c r="G175" s="5"/>
      <c r="H175" s="78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B176" s="5"/>
      <c r="C176" s="5"/>
      <c r="D176" s="5"/>
      <c r="E176" s="5"/>
      <c r="F176" s="5"/>
      <c r="G176" s="5"/>
      <c r="H176" s="78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B177" s="5"/>
      <c r="C177" s="5"/>
      <c r="D177" s="5"/>
      <c r="E177" s="5"/>
      <c r="F177" s="5"/>
      <c r="G177" s="5"/>
      <c r="H177" s="78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B178" s="5"/>
      <c r="C178" s="5"/>
      <c r="D178" s="5"/>
      <c r="E178" s="5"/>
      <c r="F178" s="5"/>
      <c r="G178" s="5"/>
      <c r="H178" s="78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B179" s="5"/>
      <c r="C179" s="5"/>
      <c r="D179" s="5"/>
      <c r="E179" s="5"/>
      <c r="F179" s="5"/>
      <c r="G179" s="5"/>
      <c r="H179" s="78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B180" s="5"/>
      <c r="C180" s="5"/>
      <c r="D180" s="5"/>
      <c r="E180" s="5"/>
      <c r="F180" s="5"/>
      <c r="G180" s="5"/>
      <c r="H180" s="78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B181" s="5"/>
      <c r="C181" s="5"/>
      <c r="D181" s="5"/>
      <c r="E181" s="5"/>
      <c r="F181" s="5"/>
      <c r="G181" s="5"/>
      <c r="H181" s="78"/>
      <c r="I181" s="5"/>
      <c r="J181" s="5"/>
      <c r="K181" s="5"/>
      <c r="L181" s="5"/>
      <c r="M181" s="5"/>
      <c r="N181" s="5"/>
      <c r="O181" s="5"/>
      <c r="P181" s="5"/>
      <c r="Q181" s="1"/>
    </row>
    <row r="182" spans="1:17" ht="15.75" thickBot="1" x14ac:dyDescent="0.3">
      <c r="A182" s="1"/>
      <c r="B182" s="5"/>
      <c r="C182" s="5"/>
      <c r="D182" s="5"/>
      <c r="E182" s="5"/>
      <c r="F182" s="5"/>
      <c r="G182" s="5"/>
      <c r="H182" s="78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9.5" thickBot="1" x14ac:dyDescent="0.3">
      <c r="A183" s="1"/>
      <c r="B183" s="5"/>
      <c r="C183" s="5"/>
      <c r="D183" s="206" t="s">
        <v>29</v>
      </c>
      <c r="E183" s="207"/>
      <c r="F183" s="207"/>
      <c r="G183" s="207"/>
      <c r="H183" s="207"/>
      <c r="I183" s="207"/>
      <c r="J183" s="208"/>
      <c r="K183" s="175"/>
      <c r="L183" s="175"/>
      <c r="M183" s="5"/>
      <c r="N183" s="5"/>
      <c r="O183" s="5"/>
      <c r="P183" s="5"/>
      <c r="Q183" s="1"/>
    </row>
    <row r="184" spans="1:17" ht="21.75" customHeight="1" thickBot="1" x14ac:dyDescent="0.3">
      <c r="A184" s="1"/>
      <c r="B184" s="5"/>
      <c r="C184" s="5"/>
      <c r="D184" s="66">
        <v>1</v>
      </c>
      <c r="E184" s="203" t="str">
        <f>+'[1]ACUM-MAYO'!A173</f>
        <v>ECONOMICA ADMINISTRATIVA</v>
      </c>
      <c r="F184" s="204"/>
      <c r="G184" s="204"/>
      <c r="H184" s="205"/>
      <c r="I184" s="67">
        <v>13</v>
      </c>
      <c r="J184" s="79">
        <f>+I184/I189</f>
        <v>0.8125</v>
      </c>
      <c r="K184" s="42"/>
      <c r="L184" s="42"/>
      <c r="M184" s="5"/>
      <c r="N184" s="5"/>
      <c r="O184" s="5"/>
      <c r="P184" s="5"/>
      <c r="Q184" s="1"/>
    </row>
    <row r="185" spans="1:17" ht="21" customHeight="1" thickBot="1" x14ac:dyDescent="0.3">
      <c r="A185" s="1"/>
      <c r="B185" s="5"/>
      <c r="C185" s="5"/>
      <c r="D185" s="66">
        <v>2</v>
      </c>
      <c r="E185" s="203" t="str">
        <f>+'[1]ACUM-MAYO'!A174</f>
        <v>TRAMITE</v>
      </c>
      <c r="F185" s="204"/>
      <c r="G185" s="204"/>
      <c r="H185" s="205"/>
      <c r="I185" s="67">
        <v>0</v>
      </c>
      <c r="J185" s="80">
        <f>+I185/I189</f>
        <v>0</v>
      </c>
      <c r="K185" s="42"/>
      <c r="L185" s="42"/>
      <c r="M185" s="5"/>
      <c r="N185" s="5"/>
      <c r="O185" s="5"/>
      <c r="P185" s="5"/>
      <c r="Q185" s="1"/>
    </row>
    <row r="186" spans="1:17" ht="21.75" customHeight="1" thickBot="1" x14ac:dyDescent="0.3">
      <c r="A186" s="1"/>
      <c r="B186" s="5"/>
      <c r="C186" s="5"/>
      <c r="D186" s="66">
        <v>3</v>
      </c>
      <c r="E186" s="203" t="str">
        <f>+'[1]ACUM-MAYO'!A175</f>
        <v>SERV. PUB.</v>
      </c>
      <c r="F186" s="204"/>
      <c r="G186" s="204"/>
      <c r="H186" s="205"/>
      <c r="I186" s="81">
        <v>1</v>
      </c>
      <c r="J186" s="80">
        <f>+I186/I189</f>
        <v>6.25E-2</v>
      </c>
      <c r="K186" s="42"/>
      <c r="L186" s="42"/>
      <c r="M186" s="5"/>
      <c r="N186" s="5"/>
      <c r="O186" s="5"/>
      <c r="P186" s="5"/>
      <c r="Q186" s="1"/>
    </row>
    <row r="187" spans="1:17" ht="21" customHeight="1" thickBot="1" x14ac:dyDescent="0.3">
      <c r="A187" s="1"/>
      <c r="B187" s="5"/>
      <c r="C187" s="5"/>
      <c r="D187" s="66">
        <v>4</v>
      </c>
      <c r="E187" s="203" t="str">
        <f>+'[1]ACUM-MAYO'!A176</f>
        <v>LEGAL</v>
      </c>
      <c r="F187" s="204"/>
      <c r="G187" s="204"/>
      <c r="H187" s="205"/>
      <c r="I187" s="67">
        <v>2</v>
      </c>
      <c r="J187" s="82">
        <f>+I187/I189</f>
        <v>0.125</v>
      </c>
      <c r="K187" s="42"/>
      <c r="L187" s="42"/>
      <c r="M187" s="5"/>
      <c r="N187" s="5"/>
      <c r="O187" s="5"/>
      <c r="P187" s="5"/>
      <c r="Q187" s="1"/>
    </row>
    <row r="188" spans="1:17" ht="15.75" customHeight="1" thickBot="1" x14ac:dyDescent="0.3">
      <c r="A188" s="1"/>
      <c r="B188" s="5"/>
      <c r="C188" s="5"/>
      <c r="D188" s="63"/>
      <c r="E188" s="83"/>
      <c r="F188" s="83"/>
      <c r="G188" s="83"/>
      <c r="H188" s="83"/>
      <c r="I188" s="83"/>
      <c r="J188" s="83"/>
      <c r="K188" s="83"/>
      <c r="L188" s="83"/>
      <c r="M188" s="5"/>
      <c r="N188" s="5"/>
      <c r="O188" s="5"/>
      <c r="P188" s="5"/>
      <c r="Q188" s="1"/>
    </row>
    <row r="189" spans="1:17" ht="16.5" thickBot="1" x14ac:dyDescent="0.3">
      <c r="A189" s="1"/>
      <c r="B189" s="5"/>
      <c r="C189" s="5"/>
      <c r="D189" s="32"/>
      <c r="E189" s="32"/>
      <c r="F189" s="32"/>
      <c r="G189" s="32"/>
      <c r="H189" s="75" t="s">
        <v>6</v>
      </c>
      <c r="I189" s="60">
        <f>SUM(I184:I187)</f>
        <v>16</v>
      </c>
      <c r="J189" s="84">
        <f>SUM(J184:J187)</f>
        <v>1</v>
      </c>
      <c r="K189" s="56"/>
      <c r="L189" s="56"/>
      <c r="M189" s="5"/>
      <c r="N189" s="5"/>
      <c r="O189" s="5"/>
      <c r="P189" s="5"/>
      <c r="Q189" s="1"/>
    </row>
    <row r="190" spans="1:17" x14ac:dyDescent="0.25">
      <c r="A190" s="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83"/>
      <c r="N190" s="5"/>
      <c r="O190" s="5"/>
      <c r="P190" s="5"/>
      <c r="Q190" s="1"/>
    </row>
    <row r="191" spans="1:17" s="33" customFormat="1" ht="15.75" x14ac:dyDescent="0.25">
      <c r="A191" s="31"/>
      <c r="B191" s="32"/>
      <c r="C191" s="32"/>
      <c r="D191" s="5"/>
      <c r="E191" s="5"/>
      <c r="F191" s="5"/>
      <c r="G191" s="5"/>
      <c r="H191" s="5"/>
      <c r="I191" s="5"/>
      <c r="J191" s="5"/>
      <c r="K191" s="5"/>
      <c r="L191" s="5"/>
      <c r="M191" s="32"/>
      <c r="N191" s="32"/>
      <c r="O191" s="32"/>
      <c r="P191" s="32"/>
      <c r="Q191" s="31"/>
    </row>
    <row r="192" spans="1:17" x14ac:dyDescent="0.25">
      <c r="A192" s="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1"/>
    </row>
    <row r="193" spans="1:17" x14ac:dyDescent="0.2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N202" s="5"/>
      <c r="O202" s="5"/>
      <c r="P202" s="5"/>
      <c r="Q202" s="1"/>
    </row>
    <row r="203" spans="1:17" x14ac:dyDescent="0.25">
      <c r="A203" s="1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1"/>
    </row>
    <row r="204" spans="1:17" x14ac:dyDescent="0.25">
      <c r="A204" s="1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B206" s="5"/>
      <c r="C206" s="5"/>
      <c r="D206" s="83"/>
      <c r="E206" s="83"/>
      <c r="F206" s="83"/>
      <c r="G206" s="85"/>
      <c r="H206" s="78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B207" s="5"/>
      <c r="C207" s="5"/>
      <c r="D207" s="83"/>
      <c r="E207" s="83"/>
      <c r="F207" s="83"/>
      <c r="G207" s="85"/>
      <c r="H207" s="78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B208" s="5"/>
      <c r="C208" s="5"/>
      <c r="D208" s="83"/>
      <c r="E208" s="83"/>
      <c r="F208" s="83"/>
      <c r="G208" s="85"/>
      <c r="H208" s="78"/>
      <c r="I208" s="5"/>
      <c r="J208" s="5"/>
      <c r="K208" s="5"/>
      <c r="L208" s="5"/>
      <c r="M208" s="5"/>
      <c r="N208" s="5"/>
      <c r="O208" s="5"/>
      <c r="P208" s="5"/>
      <c r="Q208" s="1"/>
    </row>
    <row r="209" spans="1:17" ht="15.75" thickBot="1" x14ac:dyDescent="0.3">
      <c r="A209" s="1"/>
      <c r="B209" s="5"/>
      <c r="C209" s="5"/>
      <c r="D209" s="83"/>
      <c r="E209" s="83"/>
      <c r="F209" s="83"/>
      <c r="G209" s="85"/>
      <c r="H209" s="78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9.5" thickBot="1" x14ac:dyDescent="0.3">
      <c r="A210" s="1"/>
      <c r="B210" s="5"/>
      <c r="C210" s="5"/>
      <c r="D210" s="206" t="s">
        <v>30</v>
      </c>
      <c r="E210" s="207"/>
      <c r="F210" s="207"/>
      <c r="G210" s="207"/>
      <c r="H210" s="207"/>
      <c r="I210" s="207"/>
      <c r="J210" s="208"/>
      <c r="K210" s="175"/>
      <c r="L210" s="175"/>
      <c r="M210" s="5"/>
      <c r="N210" s="5"/>
      <c r="O210" s="5"/>
      <c r="P210" s="5"/>
      <c r="Q210" s="1"/>
    </row>
    <row r="211" spans="1:17" ht="21.75" customHeight="1" thickBot="1" x14ac:dyDescent="0.3">
      <c r="A211" s="1"/>
      <c r="B211" s="5"/>
      <c r="C211" s="5"/>
      <c r="D211" s="66">
        <v>1</v>
      </c>
      <c r="E211" s="86" t="str">
        <f>+'[1]ACUM-MAYO'!A186</f>
        <v>INFOMEX</v>
      </c>
      <c r="F211" s="87"/>
      <c r="G211" s="87"/>
      <c r="H211" s="88"/>
      <c r="I211" s="67">
        <v>2</v>
      </c>
      <c r="J211" s="79">
        <f>+I211/I216</f>
        <v>0.125</v>
      </c>
      <c r="K211" s="42"/>
      <c r="L211" s="42"/>
      <c r="M211" s="5"/>
      <c r="N211" s="5"/>
      <c r="O211" s="5"/>
      <c r="P211" s="5"/>
      <c r="Q211" s="1"/>
    </row>
    <row r="212" spans="1:17" ht="21" customHeight="1" thickBot="1" x14ac:dyDescent="0.3">
      <c r="A212" s="1"/>
      <c r="B212" s="5"/>
      <c r="C212" s="5"/>
      <c r="D212" s="66">
        <v>2</v>
      </c>
      <c r="E212" s="86" t="str">
        <f>+'[1]ACUM-MAYO'!A187</f>
        <v>CORREO ELECTRONICO</v>
      </c>
      <c r="F212" s="87"/>
      <c r="G212" s="87"/>
      <c r="H212" s="88"/>
      <c r="I212" s="67">
        <v>14</v>
      </c>
      <c r="J212" s="79">
        <f>+I212/I216</f>
        <v>0.875</v>
      </c>
      <c r="K212" s="42"/>
      <c r="L212" s="42"/>
      <c r="M212" s="5"/>
      <c r="N212" s="5"/>
      <c r="O212" s="5"/>
      <c r="P212" s="5"/>
      <c r="Q212" s="1"/>
    </row>
    <row r="213" spans="1:17" ht="21" customHeight="1" thickBot="1" x14ac:dyDescent="0.3">
      <c r="A213" s="1"/>
      <c r="B213" s="5"/>
      <c r="C213" s="5"/>
      <c r="D213" s="66">
        <v>3</v>
      </c>
      <c r="E213" s="86" t="str">
        <f>+'[1]ACUM-MAYO'!A188</f>
        <v>NOTIFICACIÓN PERSONAL</v>
      </c>
      <c r="F213" s="87"/>
      <c r="G213" s="87"/>
      <c r="H213" s="88"/>
      <c r="I213" s="67">
        <v>0</v>
      </c>
      <c r="J213" s="79">
        <f>+I213/I216</f>
        <v>0</v>
      </c>
      <c r="K213" s="42"/>
      <c r="L213" s="42"/>
      <c r="M213" s="5"/>
      <c r="N213" s="5"/>
      <c r="O213" s="5"/>
      <c r="P213" s="5"/>
      <c r="Q213" s="1"/>
    </row>
    <row r="214" spans="1:17" ht="21" customHeight="1" thickBot="1" x14ac:dyDescent="0.3">
      <c r="A214" s="1"/>
      <c r="B214" s="5"/>
      <c r="C214" s="5"/>
      <c r="D214" s="66">
        <v>4</v>
      </c>
      <c r="E214" s="86" t="str">
        <f>+'[1]ACUM-MAYO'!A189</f>
        <v>LISTAS</v>
      </c>
      <c r="F214" s="87"/>
      <c r="G214" s="177"/>
      <c r="H214" s="178"/>
      <c r="I214" s="67">
        <v>0</v>
      </c>
      <c r="J214" s="79">
        <f>+I214/I216</f>
        <v>0</v>
      </c>
      <c r="K214" s="42"/>
      <c r="L214" s="42"/>
      <c r="M214" s="5"/>
      <c r="N214" s="91"/>
      <c r="O214" s="5"/>
      <c r="P214" s="5"/>
      <c r="Q214" s="1"/>
    </row>
    <row r="215" spans="1:17" ht="15.75" customHeight="1" thickBot="1" x14ac:dyDescent="0.3">
      <c r="A215" s="1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91"/>
      <c r="O215" s="5"/>
      <c r="P215" s="5"/>
      <c r="Q215" s="1"/>
    </row>
    <row r="216" spans="1:17" ht="15.75" customHeight="1" thickBot="1" x14ac:dyDescent="0.3">
      <c r="A216" s="1"/>
      <c r="B216" s="5"/>
      <c r="C216" s="5"/>
      <c r="D216" s="32"/>
      <c r="E216" s="74"/>
      <c r="F216" s="74"/>
      <c r="G216" s="74"/>
      <c r="H216" s="75" t="s">
        <v>6</v>
      </c>
      <c r="I216" s="60">
        <f>SUM(I211:I214)</f>
        <v>16</v>
      </c>
      <c r="J216" s="84">
        <f>SUM(J211:J215)</f>
        <v>1</v>
      </c>
      <c r="K216" s="56"/>
      <c r="L216" s="56"/>
      <c r="M216" s="5"/>
      <c r="N216" s="5"/>
      <c r="O216" s="5"/>
      <c r="P216" s="5"/>
      <c r="Q216" s="1"/>
    </row>
    <row r="217" spans="1:17" x14ac:dyDescent="0.25">
      <c r="A217" s="1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1"/>
    </row>
    <row r="218" spans="1:17" s="33" customFormat="1" ht="15.75" x14ac:dyDescent="0.25">
      <c r="A218" s="31"/>
      <c r="B218" s="32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32"/>
      <c r="N218" s="32"/>
      <c r="O218" s="32"/>
      <c r="P218" s="32"/>
      <c r="Q218" s="31"/>
    </row>
    <row r="219" spans="1:17" x14ac:dyDescent="0.2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1"/>
    </row>
    <row r="220" spans="1:17" x14ac:dyDescent="0.2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ht="15.75" thickBot="1" x14ac:dyDescent="0.3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9.5" thickBot="1" x14ac:dyDescent="0.3">
      <c r="A237" s="1"/>
      <c r="B237" s="5"/>
      <c r="C237" s="5"/>
      <c r="D237" s="209" t="s">
        <v>31</v>
      </c>
      <c r="E237" s="210"/>
      <c r="F237" s="210"/>
      <c r="G237" s="211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20.25" customHeight="1" thickBot="1" x14ac:dyDescent="0.3">
      <c r="A238" s="1"/>
      <c r="B238" s="5"/>
      <c r="C238" s="5"/>
      <c r="D238" s="92">
        <v>1</v>
      </c>
      <c r="E238" s="212" t="s">
        <v>32</v>
      </c>
      <c r="F238" s="213"/>
      <c r="G238" s="93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5.5" customHeight="1" thickBot="1" x14ac:dyDescent="0.3">
      <c r="A239" s="1"/>
      <c r="B239" s="5"/>
      <c r="C239" s="5"/>
      <c r="D239" s="92">
        <v>2</v>
      </c>
      <c r="E239" s="179" t="s">
        <v>33</v>
      </c>
      <c r="F239" s="180"/>
      <c r="G239" s="93">
        <v>13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27.75" customHeight="1" thickBot="1" x14ac:dyDescent="0.3">
      <c r="A240" s="1"/>
      <c r="B240" s="5"/>
      <c r="C240" s="5"/>
      <c r="D240" s="92">
        <v>3</v>
      </c>
      <c r="E240" s="212" t="s">
        <v>34</v>
      </c>
      <c r="F240" s="213"/>
      <c r="G240" s="96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7" customHeight="1" thickBot="1" x14ac:dyDescent="0.3">
      <c r="A241" s="1"/>
      <c r="B241" s="5"/>
      <c r="C241" s="97"/>
      <c r="D241" s="92">
        <v>4</v>
      </c>
      <c r="E241" s="212" t="s">
        <v>35</v>
      </c>
      <c r="F241" s="213"/>
      <c r="G241" s="96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98"/>
    </row>
    <row r="242" spans="1:17" ht="15.75" customHeight="1" thickBot="1" x14ac:dyDescent="0.3">
      <c r="A242" s="1"/>
      <c r="B242" s="5"/>
      <c r="C242" s="97"/>
      <c r="D242" s="5"/>
      <c r="E242" s="199" t="s">
        <v>6</v>
      </c>
      <c r="F242" s="200"/>
      <c r="G242" s="99">
        <f>SUM(G238:G241)</f>
        <v>16</v>
      </c>
      <c r="H242" s="5"/>
      <c r="I242" s="5"/>
      <c r="J242" s="5"/>
      <c r="K242" s="5"/>
      <c r="L242" s="5"/>
      <c r="M242" s="5"/>
      <c r="N242" s="5"/>
      <c r="O242" s="5"/>
      <c r="P242" s="1"/>
      <c r="Q242" s="98"/>
    </row>
    <row r="243" spans="1:17" ht="15.75" customHeight="1" thickBot="1" x14ac:dyDescent="0.3">
      <c r="A243" s="1"/>
      <c r="B243" s="5"/>
      <c r="C243" s="97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1"/>
      <c r="Q243" s="98"/>
    </row>
    <row r="244" spans="1:17" ht="15.75" customHeight="1" thickBot="1" x14ac:dyDescent="0.3">
      <c r="A244" s="1"/>
      <c r="B244" s="201"/>
      <c r="C244" s="202"/>
      <c r="D244" s="202"/>
      <c r="E244" s="202"/>
      <c r="F244" s="202"/>
      <c r="G244" s="202"/>
      <c r="H244" s="202"/>
      <c r="I244" s="202"/>
      <c r="J244" s="202"/>
      <c r="K244" s="202"/>
      <c r="L244" s="202"/>
      <c r="M244" s="202"/>
      <c r="N244" s="202"/>
      <c r="O244" s="202"/>
      <c r="P244" s="1"/>
      <c r="Q244" s="98"/>
    </row>
    <row r="245" spans="1:17" ht="15.75" customHeight="1" x14ac:dyDescent="0.25">
      <c r="A245" s="1"/>
      <c r="B245" s="5"/>
      <c r="C245" s="97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1"/>
      <c r="Q245" s="98"/>
    </row>
    <row r="246" spans="1:17" ht="15.75" customHeight="1" x14ac:dyDescent="0.25">
      <c r="A246" s="1"/>
      <c r="B246" s="5"/>
      <c r="C246" s="97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1"/>
      <c r="Q246" s="98"/>
    </row>
    <row r="247" spans="1:17" ht="15.75" customHeight="1" x14ac:dyDescent="0.25">
      <c r="A247" s="1"/>
      <c r="B247" s="5"/>
      <c r="C247" s="9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1"/>
      <c r="Q247" s="98"/>
    </row>
    <row r="248" spans="1:17" ht="15.75" customHeight="1" x14ac:dyDescent="0.25">
      <c r="A248" s="1"/>
      <c r="B248" s="5"/>
      <c r="C248" s="97"/>
      <c r="D248" s="5"/>
      <c r="E248" s="5"/>
      <c r="F248" s="5"/>
      <c r="G248" s="5"/>
      <c r="H248" s="33"/>
      <c r="I248" s="32"/>
      <c r="J248" s="32"/>
      <c r="K248" s="32"/>
      <c r="L248" s="32"/>
      <c r="M248" s="5"/>
      <c r="N248" s="5"/>
      <c r="O248" s="5"/>
      <c r="P248" s="1"/>
      <c r="Q248" s="98"/>
    </row>
    <row r="249" spans="1:17" x14ac:dyDescent="0.25">
      <c r="A249" s="1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1"/>
    </row>
    <row r="250" spans="1:17" s="33" customFormat="1" ht="15.75" x14ac:dyDescent="0.25">
      <c r="A250" s="31"/>
      <c r="B250" s="32"/>
      <c r="C250" s="32"/>
      <c r="D250" s="5"/>
      <c r="E250" s="5"/>
      <c r="F250" s="5"/>
      <c r="G250" s="5"/>
      <c r="H250" s="5"/>
      <c r="I250" s="5"/>
      <c r="J250" s="5"/>
      <c r="K250" s="5"/>
      <c r="L250" s="5"/>
      <c r="M250" s="32"/>
      <c r="N250" s="32"/>
      <c r="O250" s="32"/>
      <c r="P250" s="32"/>
      <c r="Q250" s="31"/>
    </row>
    <row r="251" spans="1:17" x14ac:dyDescent="0.25">
      <c r="A251" s="1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1"/>
    </row>
    <row r="252" spans="1:17" ht="15.75" thickBot="1" x14ac:dyDescent="0.3">
      <c r="A252" s="1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1"/>
    </row>
    <row r="253" spans="1:17" ht="24" customHeight="1" thickBot="1" x14ac:dyDescent="0.3">
      <c r="A253" s="1"/>
      <c r="B253" s="5"/>
      <c r="P253" s="100"/>
      <c r="Q253" s="101"/>
    </row>
    <row r="254" spans="1:17" x14ac:dyDescent="0.25">
      <c r="A254" s="1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1"/>
    </row>
    <row r="255" spans="1:17" x14ac:dyDescent="0.25">
      <c r="A255" s="1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1"/>
    </row>
    <row r="256" spans="1:17" x14ac:dyDescent="0.25">
      <c r="A256" s="1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1"/>
    </row>
    <row r="257" spans="1:17" x14ac:dyDescent="0.25">
      <c r="A257" s="1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x14ac:dyDescent="0.25">
      <c r="A258" s="1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x14ac:dyDescent="0.25">
      <c r="A259" s="1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x14ac:dyDescent="0.25">
      <c r="A260" s="1"/>
      <c r="B260" s="5"/>
      <c r="C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x14ac:dyDescent="0.25">
      <c r="A261" s="1"/>
      <c r="B261" s="5"/>
      <c r="C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x14ac:dyDescent="0.25">
      <c r="A262" s="1"/>
      <c r="B262" s="5"/>
      <c r="C262" s="5"/>
      <c r="D262" s="1"/>
      <c r="E262" s="1"/>
      <c r="F262" s="1"/>
      <c r="G262" s="1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B263" s="5"/>
      <c r="C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B264" s="5"/>
      <c r="C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B265" s="5"/>
      <c r="C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B266" s="5"/>
      <c r="C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B267" s="5"/>
      <c r="C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B268" s="5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B269" s="5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B270" s="5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B271" s="5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B272" s="5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B273" s="5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B274" s="5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B275" s="5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B276" s="5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B277" s="5"/>
      <c r="C277" s="5"/>
      <c r="M277" s="5"/>
      <c r="N277" s="5"/>
      <c r="O277" s="5"/>
      <c r="P277" s="5"/>
      <c r="Q277" s="1"/>
    </row>
    <row r="278" spans="1:17" x14ac:dyDescent="0.25">
      <c r="A278" s="1"/>
      <c r="B278" s="5"/>
      <c r="C278" s="5"/>
      <c r="M278" s="5"/>
      <c r="N278" s="5"/>
      <c r="O278" s="5"/>
      <c r="P278" s="5"/>
      <c r="Q278" s="1"/>
    </row>
    <row r="279" spans="1:17" x14ac:dyDescent="0.25">
      <c r="A279" s="1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1"/>
      <c r="Q279" s="1"/>
    </row>
    <row r="280" spans="1:17" x14ac:dyDescent="0.25">
      <c r="A280" s="9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Q280" s="98"/>
    </row>
    <row r="281" spans="1:17" x14ac:dyDescent="0.25">
      <c r="A281" s="9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Q281" s="98"/>
    </row>
    <row r="282" spans="1:17" x14ac:dyDescent="0.25">
      <c r="A282" s="9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Q282" s="98"/>
    </row>
    <row r="283" spans="1:17" x14ac:dyDescent="0.25">
      <c r="A283" s="9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Q283" s="98"/>
    </row>
    <row r="284" spans="1:17" x14ac:dyDescent="0.25">
      <c r="A284" s="9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Q284" s="98"/>
    </row>
    <row r="285" spans="1:17" x14ac:dyDescent="0.25">
      <c r="A285" s="98"/>
      <c r="B285" s="98"/>
      <c r="C285" s="98"/>
      <c r="D285" s="98"/>
      <c r="E285" s="98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2021</vt:lpstr>
      <vt:lpstr>FEB 2021</vt:lpstr>
      <vt:lpstr>MAR 2021</vt:lpstr>
      <vt:lpstr>ABR 2021 </vt:lpstr>
      <vt:lpstr>MAY 2021</vt:lpstr>
      <vt:lpstr>JUN 2021</vt:lpstr>
      <vt:lpstr>JUL 2021</vt:lpstr>
      <vt:lpstr>AGTO 2021</vt:lpstr>
      <vt:lpstr>SEP 2021</vt:lpstr>
      <vt:lpstr>OCT 2021</vt:lpstr>
      <vt:lpstr>NOV 2021</vt:lpstr>
      <vt:lpstr>DIC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smarquez</cp:lastModifiedBy>
  <dcterms:created xsi:type="dcterms:W3CDTF">2021-01-08T17:38:15Z</dcterms:created>
  <dcterms:modified xsi:type="dcterms:W3CDTF">2022-01-03T20:47:33Z</dcterms:modified>
</cp:coreProperties>
</file>