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firstSheet="8" activeTab="10"/>
  </bookViews>
  <sheets>
    <sheet name="Estadisticas a ENERO 2021" sheetId="1" r:id="rId1"/>
    <sheet name="Estadisticas a FEBRERO 2021" sheetId="2" r:id="rId2"/>
    <sheet name="Estadisticas a Marzo 2020" sheetId="3" r:id="rId3"/>
    <sheet name="Estadisticas a ABRIL 2021" sheetId="4" r:id="rId4"/>
    <sheet name="Estadisticas a MAYO 2021" sheetId="5" r:id="rId5"/>
    <sheet name="Estadisticas a JUNIO 2021" sheetId="6" r:id="rId6"/>
    <sheet name="Estadisticas a JULIO 2021" sheetId="7" r:id="rId7"/>
    <sheet name="Estadisticas a SEPTIEMBRE 2021" sheetId="8" r:id="rId8"/>
    <sheet name="Estadisticas a OCTUBRE 2021" sheetId="9" r:id="rId9"/>
    <sheet name="Estadisticas a NOVIEMBRE 2021" sheetId="10" r:id="rId10"/>
    <sheet name="Estadisticas a DICIEMBRE 2021" sheetId="11" r:id="rId11"/>
  </sheets>
  <externalReferences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G251" i="11" l="1"/>
  <c r="I217" i="11"/>
  <c r="J214" i="11" s="1"/>
  <c r="J215" i="11"/>
  <c r="E215" i="11"/>
  <c r="E214" i="11"/>
  <c r="J213" i="11"/>
  <c r="E213" i="11"/>
  <c r="E212" i="11"/>
  <c r="I190" i="11"/>
  <c r="J188" i="11"/>
  <c r="E188" i="11"/>
  <c r="J187" i="11"/>
  <c r="E187" i="11"/>
  <c r="J186" i="11"/>
  <c r="E186" i="11"/>
  <c r="J185" i="11"/>
  <c r="J190" i="11" s="1"/>
  <c r="E185" i="11"/>
  <c r="I161" i="11"/>
  <c r="J158" i="11" s="1"/>
  <c r="J159" i="11"/>
  <c r="E158" i="11"/>
  <c r="J157" i="11"/>
  <c r="E157" i="11"/>
  <c r="E156" i="11"/>
  <c r="J150" i="11"/>
  <c r="J144" i="11"/>
  <c r="J139" i="11"/>
  <c r="J134" i="11"/>
  <c r="I102" i="11"/>
  <c r="J100" i="11" s="1"/>
  <c r="J97" i="11"/>
  <c r="J61" i="11"/>
  <c r="M58" i="11" s="1"/>
  <c r="M59" i="11"/>
  <c r="E59" i="11"/>
  <c r="E58" i="11"/>
  <c r="M57" i="11"/>
  <c r="E57" i="11"/>
  <c r="E56" i="11"/>
  <c r="M55" i="11"/>
  <c r="E55" i="11"/>
  <c r="E54" i="11"/>
  <c r="M53" i="11"/>
  <c r="E53" i="11"/>
  <c r="E52" i="11"/>
  <c r="M51" i="11"/>
  <c r="E51" i="11"/>
  <c r="E50" i="11"/>
  <c r="M49" i="11"/>
  <c r="E49" i="11"/>
  <c r="E48" i="11"/>
  <c r="M47" i="11"/>
  <c r="E47" i="11"/>
  <c r="E46" i="11"/>
  <c r="M45" i="11"/>
  <c r="E45" i="11"/>
  <c r="E44" i="11"/>
  <c r="J23" i="11"/>
  <c r="I23" i="11"/>
  <c r="H23" i="11"/>
  <c r="D23" i="11"/>
  <c r="C23" i="11"/>
  <c r="F23" i="11" s="1"/>
  <c r="L22" i="11"/>
  <c r="K23" i="11" s="1"/>
  <c r="F22" i="11"/>
  <c r="E23" i="11" s="1"/>
  <c r="L23" i="11" l="1"/>
  <c r="J98" i="11"/>
  <c r="M44" i="11"/>
  <c r="M46" i="11"/>
  <c r="M48" i="11"/>
  <c r="M50" i="11"/>
  <c r="M52" i="11"/>
  <c r="M54" i="11"/>
  <c r="M56" i="11"/>
  <c r="J99" i="11"/>
  <c r="J212" i="11"/>
  <c r="J217" i="11" s="1"/>
  <c r="J96" i="11"/>
  <c r="J102" i="11" s="1"/>
  <c r="J156" i="11"/>
  <c r="J161" i="11" s="1"/>
  <c r="G251" i="10"/>
  <c r="I217" i="10"/>
  <c r="J215" i="10" s="1"/>
  <c r="E215" i="10"/>
  <c r="E214" i="10"/>
  <c r="E213" i="10"/>
  <c r="E212" i="10"/>
  <c r="I190" i="10"/>
  <c r="J188" i="10" s="1"/>
  <c r="E188" i="10"/>
  <c r="E187" i="10"/>
  <c r="E186" i="10"/>
  <c r="E185" i="10"/>
  <c r="I161" i="10"/>
  <c r="J159" i="10" s="1"/>
  <c r="J158" i="10"/>
  <c r="E158" i="10"/>
  <c r="J157" i="10"/>
  <c r="E157" i="10"/>
  <c r="J156" i="10"/>
  <c r="E156" i="10"/>
  <c r="J150" i="10"/>
  <c r="J144" i="10"/>
  <c r="J139" i="10"/>
  <c r="J134" i="10"/>
  <c r="I102" i="10"/>
  <c r="J100" i="10"/>
  <c r="J99" i="10"/>
  <c r="J98" i="10"/>
  <c r="J97" i="10"/>
  <c r="J96" i="10"/>
  <c r="J102" i="10" s="1"/>
  <c r="J61" i="10"/>
  <c r="M59" i="10" s="1"/>
  <c r="E59" i="10"/>
  <c r="E58" i="10"/>
  <c r="E57" i="10"/>
  <c r="E56" i="10"/>
  <c r="E55" i="10"/>
  <c r="E54" i="10"/>
  <c r="E53" i="10"/>
  <c r="M52" i="10"/>
  <c r="E52" i="10"/>
  <c r="M51" i="10"/>
  <c r="E51" i="10"/>
  <c r="M50" i="10"/>
  <c r="E50" i="10"/>
  <c r="M49" i="10"/>
  <c r="E49" i="10"/>
  <c r="M48" i="10"/>
  <c r="E48" i="10"/>
  <c r="M47" i="10"/>
  <c r="E47" i="10"/>
  <c r="M46" i="10"/>
  <c r="E46" i="10"/>
  <c r="M45" i="10"/>
  <c r="E45" i="10"/>
  <c r="M44" i="10"/>
  <c r="E44" i="10"/>
  <c r="D23" i="10"/>
  <c r="L22" i="10"/>
  <c r="K23" i="10" s="1"/>
  <c r="F22" i="10"/>
  <c r="E23" i="10" s="1"/>
  <c r="M61" i="11" l="1"/>
  <c r="J161" i="10"/>
  <c r="C23" i="10"/>
  <c r="F23" i="10" s="1"/>
  <c r="H23" i="10"/>
  <c r="J23" i="10"/>
  <c r="M53" i="10"/>
  <c r="M61" i="10" s="1"/>
  <c r="M54" i="10"/>
  <c r="M55" i="10"/>
  <c r="M56" i="10"/>
  <c r="M57" i="10"/>
  <c r="M58" i="10"/>
  <c r="J185" i="10"/>
  <c r="J186" i="10"/>
  <c r="J187" i="10"/>
  <c r="J212" i="10"/>
  <c r="J217" i="10" s="1"/>
  <c r="J213" i="10"/>
  <c r="J214" i="10"/>
  <c r="I23" i="10"/>
  <c r="J190" i="10" l="1"/>
  <c r="L23" i="10"/>
  <c r="G251" i="9" l="1"/>
  <c r="I217" i="9"/>
  <c r="J215" i="9"/>
  <c r="E215" i="9"/>
  <c r="J214" i="9"/>
  <c r="E214" i="9"/>
  <c r="J213" i="9"/>
  <c r="E213" i="9"/>
  <c r="J212" i="9"/>
  <c r="J217" i="9" s="1"/>
  <c r="E212" i="9"/>
  <c r="I190" i="9"/>
  <c r="J187" i="9" s="1"/>
  <c r="J188" i="9"/>
  <c r="E188" i="9"/>
  <c r="E187" i="9"/>
  <c r="J186" i="9"/>
  <c r="E186" i="9"/>
  <c r="E185" i="9"/>
  <c r="J161" i="9"/>
  <c r="I161" i="9"/>
  <c r="J159" i="9"/>
  <c r="J158" i="9"/>
  <c r="E158" i="9"/>
  <c r="J157" i="9"/>
  <c r="E157" i="9"/>
  <c r="J156" i="9"/>
  <c r="E156" i="9"/>
  <c r="J150" i="9"/>
  <c r="J144" i="9"/>
  <c r="J139" i="9"/>
  <c r="J134" i="9"/>
  <c r="I102" i="9"/>
  <c r="J98" i="9" s="1"/>
  <c r="J100" i="9"/>
  <c r="J99" i="9"/>
  <c r="J97" i="9"/>
  <c r="J96" i="9"/>
  <c r="J102" i="9" s="1"/>
  <c r="J61" i="9"/>
  <c r="M59" i="9"/>
  <c r="E59" i="9"/>
  <c r="M58" i="9"/>
  <c r="E58" i="9"/>
  <c r="M57" i="9"/>
  <c r="E57" i="9"/>
  <c r="M56" i="9"/>
  <c r="E56" i="9"/>
  <c r="M55" i="9"/>
  <c r="E55" i="9"/>
  <c r="M54" i="9"/>
  <c r="E54" i="9"/>
  <c r="M53" i="9"/>
  <c r="E53" i="9"/>
  <c r="M52" i="9"/>
  <c r="E52" i="9"/>
  <c r="M51" i="9"/>
  <c r="E51" i="9"/>
  <c r="M50" i="9"/>
  <c r="E50" i="9"/>
  <c r="M49" i="9"/>
  <c r="E49" i="9"/>
  <c r="M48" i="9"/>
  <c r="E48" i="9"/>
  <c r="M47" i="9"/>
  <c r="E47" i="9"/>
  <c r="M46" i="9"/>
  <c r="E46" i="9"/>
  <c r="M45" i="9"/>
  <c r="E45" i="9"/>
  <c r="M44" i="9"/>
  <c r="M61" i="9" s="1"/>
  <c r="E44" i="9"/>
  <c r="D23" i="9"/>
  <c r="C23" i="9"/>
  <c r="L22" i="9"/>
  <c r="J23" i="9" s="1"/>
  <c r="L23" i="9" s="1"/>
  <c r="F22" i="9"/>
  <c r="E23" i="9" s="1"/>
  <c r="F23" i="9" s="1"/>
  <c r="J185" i="9" l="1"/>
  <c r="J190" i="9" s="1"/>
  <c r="G251" i="8" l="1"/>
  <c r="I217" i="8"/>
  <c r="J214" i="8" s="1"/>
  <c r="J215" i="8"/>
  <c r="E215" i="8"/>
  <c r="E214" i="8"/>
  <c r="J213" i="8"/>
  <c r="E213" i="8"/>
  <c r="E212" i="8"/>
  <c r="I190" i="8"/>
  <c r="J188" i="8" s="1"/>
  <c r="E188" i="8"/>
  <c r="J187" i="8"/>
  <c r="E187" i="8"/>
  <c r="E186" i="8"/>
  <c r="J185" i="8"/>
  <c r="E185" i="8"/>
  <c r="I161" i="8"/>
  <c r="J158" i="8" s="1"/>
  <c r="J159" i="8"/>
  <c r="E158" i="8"/>
  <c r="J157" i="8"/>
  <c r="E157" i="8"/>
  <c r="E156" i="8"/>
  <c r="J150" i="8"/>
  <c r="J144" i="8"/>
  <c r="J139" i="8"/>
  <c r="J134" i="8"/>
  <c r="I102" i="8"/>
  <c r="J100" i="8" s="1"/>
  <c r="J97" i="8"/>
  <c r="J61" i="8"/>
  <c r="M58" i="8" s="1"/>
  <c r="M59" i="8"/>
  <c r="E59" i="8"/>
  <c r="E58" i="8"/>
  <c r="M57" i="8"/>
  <c r="E57" i="8"/>
  <c r="E56" i="8"/>
  <c r="M55" i="8"/>
  <c r="E55" i="8"/>
  <c r="E54" i="8"/>
  <c r="M53" i="8"/>
  <c r="E53" i="8"/>
  <c r="E52" i="8"/>
  <c r="M51" i="8"/>
  <c r="E51" i="8"/>
  <c r="E50" i="8"/>
  <c r="M49" i="8"/>
  <c r="E49" i="8"/>
  <c r="E48" i="8"/>
  <c r="M47" i="8"/>
  <c r="E47" i="8"/>
  <c r="E46" i="8"/>
  <c r="M45" i="8"/>
  <c r="E45" i="8"/>
  <c r="E44" i="8"/>
  <c r="L23" i="8"/>
  <c r="J23" i="8"/>
  <c r="E23" i="8"/>
  <c r="D23" i="8"/>
  <c r="C23" i="8"/>
  <c r="F23" i="8" s="1"/>
  <c r="F22" i="8"/>
  <c r="J190" i="8" l="1"/>
  <c r="J98" i="8"/>
  <c r="M44" i="8"/>
  <c r="M46" i="8"/>
  <c r="M48" i="8"/>
  <c r="M50" i="8"/>
  <c r="M52" i="8"/>
  <c r="M54" i="8"/>
  <c r="M56" i="8"/>
  <c r="J99" i="8"/>
  <c r="J186" i="8"/>
  <c r="J212" i="8"/>
  <c r="J217" i="8" s="1"/>
  <c r="J96" i="8"/>
  <c r="J102" i="8" s="1"/>
  <c r="J156" i="8"/>
  <c r="J161" i="8" s="1"/>
  <c r="M61" i="8" l="1"/>
  <c r="G251" i="7" l="1"/>
  <c r="I217" i="7"/>
  <c r="J215" i="7" s="1"/>
  <c r="E215" i="7"/>
  <c r="J214" i="7"/>
  <c r="E214" i="7"/>
  <c r="E213" i="7"/>
  <c r="J212" i="7"/>
  <c r="E212" i="7"/>
  <c r="I190" i="7"/>
  <c r="J188" i="7" s="1"/>
  <c r="E188" i="7"/>
  <c r="E187" i="7"/>
  <c r="E186" i="7"/>
  <c r="E185" i="7"/>
  <c r="I161" i="7"/>
  <c r="J159" i="7" s="1"/>
  <c r="E158" i="7"/>
  <c r="J157" i="7"/>
  <c r="E157" i="7"/>
  <c r="E156" i="7"/>
  <c r="J150" i="7"/>
  <c r="J144" i="7"/>
  <c r="J139" i="7"/>
  <c r="J134" i="7"/>
  <c r="I102" i="7"/>
  <c r="J100" i="7"/>
  <c r="J99" i="7"/>
  <c r="J98" i="7"/>
  <c r="J102" i="7" s="1"/>
  <c r="J97" i="7"/>
  <c r="J96" i="7"/>
  <c r="J61" i="7"/>
  <c r="M59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J23" i="7"/>
  <c r="L23" i="7" s="1"/>
  <c r="E23" i="7"/>
  <c r="F22" i="7"/>
  <c r="D23" i="7" s="1"/>
  <c r="M44" i="7" l="1"/>
  <c r="M46" i="7"/>
  <c r="M48" i="7"/>
  <c r="M50" i="7"/>
  <c r="M52" i="7"/>
  <c r="M54" i="7"/>
  <c r="M56" i="7"/>
  <c r="M58" i="7"/>
  <c r="C23" i="7"/>
  <c r="F23" i="7" s="1"/>
  <c r="J156" i="7"/>
  <c r="J158" i="7"/>
  <c r="M45" i="7"/>
  <c r="M47" i="7"/>
  <c r="M49" i="7"/>
  <c r="M51" i="7"/>
  <c r="M53" i="7"/>
  <c r="M55" i="7"/>
  <c r="M57" i="7"/>
  <c r="J185" i="7"/>
  <c r="J190" i="7" s="1"/>
  <c r="J187" i="7"/>
  <c r="J213" i="7"/>
  <c r="J217" i="7" s="1"/>
  <c r="J186" i="7"/>
  <c r="J161" i="7" l="1"/>
  <c r="M61" i="7"/>
  <c r="G251" i="6" l="1"/>
  <c r="I217" i="6"/>
  <c r="J214" i="6" s="1"/>
  <c r="J215" i="6"/>
  <c r="E215" i="6"/>
  <c r="E214" i="6"/>
  <c r="J213" i="6"/>
  <c r="E213" i="6"/>
  <c r="E212" i="6"/>
  <c r="I190" i="6"/>
  <c r="J188" i="6" s="1"/>
  <c r="E188" i="6"/>
  <c r="E187" i="6"/>
  <c r="E186" i="6"/>
  <c r="E185" i="6"/>
  <c r="I161" i="6"/>
  <c r="J158" i="6" s="1"/>
  <c r="E158" i="6"/>
  <c r="J157" i="6"/>
  <c r="E157" i="6"/>
  <c r="E156" i="6"/>
  <c r="J150" i="6"/>
  <c r="J144" i="6"/>
  <c r="J139" i="6"/>
  <c r="J134" i="6"/>
  <c r="I102" i="6"/>
  <c r="J100" i="6" s="1"/>
  <c r="J97" i="6"/>
  <c r="J61" i="6"/>
  <c r="M58" i="6" s="1"/>
  <c r="M59" i="6"/>
  <c r="E59" i="6"/>
  <c r="E58" i="6"/>
  <c r="M57" i="6"/>
  <c r="E57" i="6"/>
  <c r="E56" i="6"/>
  <c r="M55" i="6"/>
  <c r="E55" i="6"/>
  <c r="E54" i="6"/>
  <c r="M53" i="6"/>
  <c r="E53" i="6"/>
  <c r="E52" i="6"/>
  <c r="M51" i="6"/>
  <c r="E51" i="6"/>
  <c r="E50" i="6"/>
  <c r="M49" i="6"/>
  <c r="E49" i="6"/>
  <c r="E48" i="6"/>
  <c r="M47" i="6"/>
  <c r="E47" i="6"/>
  <c r="E46" i="6"/>
  <c r="M45" i="6"/>
  <c r="E45" i="6"/>
  <c r="E44" i="6"/>
  <c r="L23" i="6"/>
  <c r="J23" i="6"/>
  <c r="E23" i="6"/>
  <c r="D23" i="6"/>
  <c r="F22" i="6"/>
  <c r="C23" i="6" s="1"/>
  <c r="F23" i="6" s="1"/>
  <c r="J159" i="6" l="1"/>
  <c r="J185" i="6"/>
  <c r="J187" i="6"/>
  <c r="M48" i="6"/>
  <c r="M52" i="6"/>
  <c r="M56" i="6"/>
  <c r="J99" i="6"/>
  <c r="J186" i="6"/>
  <c r="J212" i="6"/>
  <c r="J217" i="6" s="1"/>
  <c r="J98" i="6"/>
  <c r="M44" i="6"/>
  <c r="M61" i="6" s="1"/>
  <c r="M46" i="6"/>
  <c r="M50" i="6"/>
  <c r="M54" i="6"/>
  <c r="J96" i="6"/>
  <c r="J102" i="6" s="1"/>
  <c r="J156" i="6"/>
  <c r="J161" i="6" s="1"/>
  <c r="J190" i="6" l="1"/>
  <c r="G251" i="5" l="1"/>
  <c r="I217" i="5"/>
  <c r="J215" i="5"/>
  <c r="E215" i="5"/>
  <c r="J214" i="5"/>
  <c r="E214" i="5"/>
  <c r="J213" i="5"/>
  <c r="E213" i="5"/>
  <c r="J212" i="5"/>
  <c r="J217" i="5" s="1"/>
  <c r="E212" i="5"/>
  <c r="I190" i="5"/>
  <c r="J188" i="5" s="1"/>
  <c r="E188" i="5"/>
  <c r="E187" i="5"/>
  <c r="E186" i="5"/>
  <c r="E185" i="5"/>
  <c r="I161" i="5"/>
  <c r="J159" i="5" s="1"/>
  <c r="J158" i="5"/>
  <c r="E158" i="5"/>
  <c r="J157" i="5"/>
  <c r="E157" i="5"/>
  <c r="J156" i="5"/>
  <c r="E156" i="5"/>
  <c r="J150" i="5"/>
  <c r="J144" i="5"/>
  <c r="J139" i="5"/>
  <c r="J134" i="5"/>
  <c r="I102" i="5"/>
  <c r="J100" i="5"/>
  <c r="J99" i="5"/>
  <c r="J98" i="5"/>
  <c r="J97" i="5"/>
  <c r="J96" i="5"/>
  <c r="J102" i="5" s="1"/>
  <c r="J61" i="5"/>
  <c r="M59" i="5" s="1"/>
  <c r="E59" i="5"/>
  <c r="M58" i="5"/>
  <c r="E58" i="5"/>
  <c r="E57" i="5"/>
  <c r="M56" i="5"/>
  <c r="E56" i="5"/>
  <c r="E55" i="5"/>
  <c r="M54" i="5"/>
  <c r="E54" i="5"/>
  <c r="E53" i="5"/>
  <c r="M52" i="5"/>
  <c r="E52" i="5"/>
  <c r="E51" i="5"/>
  <c r="M50" i="5"/>
  <c r="E50" i="5"/>
  <c r="E49" i="5"/>
  <c r="M48" i="5"/>
  <c r="E48" i="5"/>
  <c r="E47" i="5"/>
  <c r="M46" i="5"/>
  <c r="E46" i="5"/>
  <c r="E45" i="5"/>
  <c r="M44" i="5"/>
  <c r="E44" i="5"/>
  <c r="J23" i="5"/>
  <c r="L23" i="5" s="1"/>
  <c r="F22" i="5"/>
  <c r="C23" i="5" s="1"/>
  <c r="J161" i="5" l="1"/>
  <c r="D23" i="5"/>
  <c r="F23" i="5" s="1"/>
  <c r="M45" i="5"/>
  <c r="M47" i="5"/>
  <c r="M61" i="5" s="1"/>
  <c r="M49" i="5"/>
  <c r="M51" i="5"/>
  <c r="M53" i="5"/>
  <c r="M55" i="5"/>
  <c r="M57" i="5"/>
  <c r="J185" i="5"/>
  <c r="J190" i="5" s="1"/>
  <c r="J187" i="5"/>
  <c r="E23" i="5"/>
  <c r="J186" i="5"/>
  <c r="G251" i="4" l="1"/>
  <c r="I217" i="4"/>
  <c r="J214" i="4" s="1"/>
  <c r="E215" i="4"/>
  <c r="E214" i="4"/>
  <c r="E213" i="4"/>
  <c r="E212" i="4"/>
  <c r="I190" i="4"/>
  <c r="J188" i="4" s="1"/>
  <c r="E188" i="4"/>
  <c r="E187" i="4"/>
  <c r="E186" i="4"/>
  <c r="E185" i="4"/>
  <c r="I161" i="4"/>
  <c r="J159" i="4" s="1"/>
  <c r="E158" i="4"/>
  <c r="E157" i="4"/>
  <c r="E156" i="4"/>
  <c r="J150" i="4"/>
  <c r="J144" i="4"/>
  <c r="J139" i="4"/>
  <c r="J134" i="4"/>
  <c r="I102" i="4"/>
  <c r="J100" i="4"/>
  <c r="J99" i="4"/>
  <c r="J98" i="4"/>
  <c r="J102" i="4" s="1"/>
  <c r="J97" i="4"/>
  <c r="J96" i="4"/>
  <c r="J61" i="4"/>
  <c r="M54" i="4" s="1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J23" i="4"/>
  <c r="L23" i="4" s="1"/>
  <c r="E23" i="4"/>
  <c r="F22" i="4"/>
  <c r="D23" i="4" s="1"/>
  <c r="J157" i="4" l="1"/>
  <c r="M44" i="4"/>
  <c r="M46" i="4"/>
  <c r="M48" i="4"/>
  <c r="M50" i="4"/>
  <c r="M52" i="4"/>
  <c r="M56" i="4"/>
  <c r="M58" i="4"/>
  <c r="C23" i="4"/>
  <c r="F23" i="4" s="1"/>
  <c r="J156" i="4"/>
  <c r="J161" i="4" s="1"/>
  <c r="J158" i="4"/>
  <c r="M45" i="4"/>
  <c r="M47" i="4"/>
  <c r="M49" i="4"/>
  <c r="M51" i="4"/>
  <c r="M53" i="4"/>
  <c r="M55" i="4"/>
  <c r="M57" i="4"/>
  <c r="M59" i="4"/>
  <c r="J185" i="4"/>
  <c r="J187" i="4"/>
  <c r="J213" i="4"/>
  <c r="J215" i="4"/>
  <c r="J186" i="4"/>
  <c r="J212" i="4"/>
  <c r="J190" i="4" l="1"/>
  <c r="M61" i="4"/>
  <c r="J217" i="4"/>
  <c r="G250" i="3" l="1"/>
  <c r="I217" i="3"/>
  <c r="J215" i="3" s="1"/>
  <c r="E215" i="3"/>
  <c r="J214" i="3"/>
  <c r="E214" i="3"/>
  <c r="E213" i="3"/>
  <c r="J212" i="3"/>
  <c r="E212" i="3"/>
  <c r="I190" i="3"/>
  <c r="J187" i="3" s="1"/>
  <c r="J188" i="3"/>
  <c r="E188" i="3"/>
  <c r="E187" i="3"/>
  <c r="J186" i="3"/>
  <c r="E186" i="3"/>
  <c r="E185" i="3"/>
  <c r="I161" i="3"/>
  <c r="J159" i="3" s="1"/>
  <c r="E158" i="3"/>
  <c r="J157" i="3"/>
  <c r="E157" i="3"/>
  <c r="E156" i="3"/>
  <c r="J150" i="3"/>
  <c r="J144" i="3"/>
  <c r="J139" i="3"/>
  <c r="J134" i="3"/>
  <c r="I102" i="3"/>
  <c r="J100" i="3"/>
  <c r="J99" i="3"/>
  <c r="J98" i="3"/>
  <c r="J102" i="3" s="1"/>
  <c r="J97" i="3"/>
  <c r="J96" i="3"/>
  <c r="J61" i="3"/>
  <c r="M59" i="3" s="1"/>
  <c r="E59" i="3"/>
  <c r="M58" i="3"/>
  <c r="E58" i="3"/>
  <c r="E57" i="3"/>
  <c r="M56" i="3"/>
  <c r="E56" i="3"/>
  <c r="E55" i="3"/>
  <c r="M54" i="3"/>
  <c r="E54" i="3"/>
  <c r="E53" i="3"/>
  <c r="M52" i="3"/>
  <c r="E52" i="3"/>
  <c r="E51" i="3"/>
  <c r="M50" i="3"/>
  <c r="E50" i="3"/>
  <c r="E49" i="3"/>
  <c r="M48" i="3"/>
  <c r="E48" i="3"/>
  <c r="E47" i="3"/>
  <c r="M46" i="3"/>
  <c r="E46" i="3"/>
  <c r="E45" i="3"/>
  <c r="M44" i="3"/>
  <c r="E44" i="3"/>
  <c r="J23" i="3"/>
  <c r="I23" i="3"/>
  <c r="D23" i="3"/>
  <c r="L22" i="3"/>
  <c r="H23" i="3" s="1"/>
  <c r="F22" i="3"/>
  <c r="C23" i="3" s="1"/>
  <c r="J217" i="3" l="1"/>
  <c r="E23" i="3"/>
  <c r="F23" i="3" s="1"/>
  <c r="K23" i="3"/>
  <c r="L23" i="3" s="1"/>
  <c r="J156" i="3"/>
  <c r="J161" i="3" s="1"/>
  <c r="J158" i="3"/>
  <c r="M45" i="3"/>
  <c r="M61" i="3" s="1"/>
  <c r="M47" i="3"/>
  <c r="M49" i="3"/>
  <c r="M51" i="3"/>
  <c r="M53" i="3"/>
  <c r="M55" i="3"/>
  <c r="M57" i="3"/>
  <c r="J185" i="3"/>
  <c r="J190" i="3" s="1"/>
  <c r="J213" i="3"/>
  <c r="G251" i="2" l="1"/>
  <c r="J217" i="2"/>
  <c r="I217" i="2"/>
  <c r="J215" i="2"/>
  <c r="E215" i="2"/>
  <c r="J214" i="2"/>
  <c r="E214" i="2"/>
  <c r="J213" i="2"/>
  <c r="E213" i="2"/>
  <c r="J212" i="2"/>
  <c r="E212" i="2"/>
  <c r="I190" i="2"/>
  <c r="J188" i="2"/>
  <c r="E188" i="2"/>
  <c r="J187" i="2"/>
  <c r="E187" i="2"/>
  <c r="J186" i="2"/>
  <c r="E186" i="2"/>
  <c r="J185" i="2"/>
  <c r="J190" i="2" s="1"/>
  <c r="E185" i="2"/>
  <c r="J161" i="2"/>
  <c r="I161" i="2"/>
  <c r="J159" i="2"/>
  <c r="J158" i="2"/>
  <c r="E158" i="2"/>
  <c r="J157" i="2"/>
  <c r="E157" i="2"/>
  <c r="J156" i="2"/>
  <c r="E156" i="2"/>
  <c r="J150" i="2"/>
  <c r="J144" i="2"/>
  <c r="J139" i="2"/>
  <c r="J134" i="2"/>
  <c r="I102" i="2"/>
  <c r="J100" i="2" s="1"/>
  <c r="J99" i="2"/>
  <c r="J97" i="2"/>
  <c r="J61" i="2"/>
  <c r="M59" i="2"/>
  <c r="E59" i="2"/>
  <c r="M58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61" i="2" s="1"/>
  <c r="E44" i="2"/>
  <c r="J23" i="2"/>
  <c r="L23" i="2" s="1"/>
  <c r="F22" i="2"/>
  <c r="C23" i="2" s="1"/>
  <c r="D23" i="2" l="1"/>
  <c r="F23" i="2" s="1"/>
  <c r="E23" i="2"/>
  <c r="J98" i="2"/>
  <c r="J96" i="2"/>
  <c r="J102" i="2" s="1"/>
  <c r="J139" i="1" l="1"/>
  <c r="E49" i="1"/>
  <c r="J150" i="1"/>
  <c r="G251" i="1"/>
  <c r="J61" i="1" l="1"/>
  <c r="F22" i="1" l="1"/>
  <c r="I161" i="1"/>
  <c r="J159" i="1" s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215" i="1"/>
  <c r="E214" i="1"/>
  <c r="E213" i="1"/>
  <c r="E212" i="1"/>
  <c r="E188" i="1"/>
  <c r="E187" i="1"/>
  <c r="E186" i="1"/>
  <c r="E185" i="1"/>
  <c r="E158" i="1"/>
  <c r="E157" i="1"/>
  <c r="E156" i="1"/>
  <c r="J144" i="1"/>
  <c r="J134" i="1"/>
  <c r="M56" i="1"/>
  <c r="D23" i="1" l="1"/>
  <c r="E23" i="1"/>
  <c r="C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I217" i="1"/>
  <c r="J215" i="1" s="1"/>
  <c r="I102" i="1"/>
  <c r="J99" i="1" s="1"/>
  <c r="I190" i="1"/>
  <c r="J185" i="1" s="1"/>
  <c r="F23" i="1" l="1"/>
  <c r="J23" i="1"/>
  <c r="L23" i="1" s="1"/>
  <c r="J186" i="1"/>
  <c r="J213" i="1"/>
  <c r="J214" i="1"/>
  <c r="J212" i="1"/>
  <c r="J98" i="1"/>
  <c r="J97" i="1"/>
  <c r="J188" i="1"/>
  <c r="J187" i="1"/>
  <c r="J96" i="1"/>
  <c r="J100" i="1"/>
  <c r="M61" i="1"/>
  <c r="J190" i="1" l="1"/>
  <c r="J217" i="1"/>
  <c r="J102" i="1"/>
  <c r="J157" i="1" l="1"/>
  <c r="J158" i="1"/>
  <c r="J156" i="1"/>
  <c r="J161" i="1" l="1"/>
</calcChain>
</file>

<file path=xl/sharedStrings.xml><?xml version="1.0" encoding="utf-8"?>
<sst xmlns="http://schemas.openxmlformats.org/spreadsheetml/2006/main" count="648" uniqueCount="60">
  <si>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</si>
  <si>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</si>
  <si>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</si>
  <si>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</si>
  <si>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</si>
  <si>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</si>
  <si>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</si>
  <si>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</si>
  <si>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</si>
  <si>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</si>
  <si>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</si>
  <si>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</si>
  <si>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</si>
  <si>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</si>
  <si>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</si>
  <si>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</si>
  <si>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</si>
  <si>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</si>
  <si>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</si>
  <si>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</si>
  <si>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</si>
  <si>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</si>
  <si>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</si>
  <si>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</si>
  <si>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</si>
  <si>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</si>
  <si>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</si>
  <si>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</si>
  <si>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</si>
  <si>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DE TRANSPARENCIA Sistema DIF Zapopan </t>
  </si>
  <si>
    <t>SOLICITUDES CONTESTADAS POR DIRECCION O DEPARTAMENTO</t>
  </si>
  <si>
    <t>Presidencia</t>
  </si>
  <si>
    <t>Dirección General</t>
  </si>
  <si>
    <t>Dirección Jurídica</t>
  </si>
  <si>
    <t>Dirección de Servicios</t>
  </si>
  <si>
    <t>Dirección de Programas</t>
  </si>
  <si>
    <t>Contraloría</t>
  </si>
  <si>
    <t>Dirección de Planeación</t>
  </si>
  <si>
    <t>Dirección de Administración y Finanzas</t>
  </si>
  <si>
    <t>Fundamental</t>
  </si>
  <si>
    <t>Debido a que las solicitudes de información se envían a diversas de direcciones, el número no es coincidente con el total de solicitudes respondidas en el mes</t>
  </si>
  <si>
    <t>SOLICITUDES REMITIDAS POR EL ITEI U OTROS SUJETOS OBLIGADOS</t>
  </si>
  <si>
    <t xml:space="preserve">  </t>
  </si>
  <si>
    <t xml:space="preserve">Relaciones Públicas y Recaudación de Fondos </t>
  </si>
  <si>
    <t>Unidad de Transparencia</t>
  </si>
  <si>
    <t>SOLICITUDES REMITIDAS POR OTROS SUJETOS OBLIGADOS</t>
  </si>
  <si>
    <t xml:space="preserve"> </t>
  </si>
  <si>
    <t>Coordinación de Archivo</t>
  </si>
  <si>
    <t>INFORMACIÓN ESTADÍSTICAS ENERO 2021</t>
  </si>
  <si>
    <t>INFORMACIÓN ESTADÍSTICA A FEBRERO 2021</t>
  </si>
  <si>
    <t>INFORMACIÓN ESTADÍSTICA A MARZO 2020</t>
  </si>
  <si>
    <t>INFORMACIÓN ESTADÍSTICA A ABRIL 2021</t>
  </si>
  <si>
    <t>INFORMACIÓN ESTADÍSTICA A MAYO 2021</t>
  </si>
  <si>
    <t>INFORMACIÓN ESTADÍSTICA A JUNIO 2021</t>
  </si>
  <si>
    <t>INFORMACIÓN ESTADÍSTICA A JULIO 2021</t>
  </si>
  <si>
    <t>INFORMACIÓN ESTADÍSTICA A SEPTIEMBRE 2021</t>
  </si>
  <si>
    <t>INFORMACIÓN ESTADÍSTICA A OCTUBRE 2021</t>
  </si>
  <si>
    <t>SOLICITUD POR SEXO</t>
  </si>
  <si>
    <t>INFORMACIÓN ESTADÍSTICA A NOVIEMBRE 2021</t>
  </si>
  <si>
    <t>INFORMACIÓN ESTADÍSTICA A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</si>
</sst>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4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2" fillId="7" borderId="24" xfId="0" applyFont="1" applyFill="1" applyBorder="1"/>
    <xf numFmtId="0" fontId="6" fillId="5" borderId="0" xfId="2" applyFont="1" applyFill="1" applyBorder="1" applyAlignment="1">
      <alignment horizontal="left" wrapText="1"/>
    </xf>
    <xf numFmtId="0" fontId="6" fillId="7" borderId="22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0" borderId="14" xfId="0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5716992"/>
        <c:axId val="85718528"/>
        <c:axId val="0"/>
      </c:bar3DChart>
      <c:catAx>
        <c:axId val="8571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5718528"/>
        <c:crosses val="autoZero"/>
        <c:auto val="1"/>
        <c:lblAlgn val="ctr"/>
        <c:lblOffset val="100"/>
        <c:noMultiLvlLbl val="0"/>
      </c:catAx>
      <c:valAx>
        <c:axId val="85718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571699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ENERO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2021'!$I$96:$I$100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5251840"/>
        <c:axId val="95286400"/>
        <c:axId val="0"/>
      </c:bar3DChart>
      <c:catAx>
        <c:axId val="952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5286400"/>
        <c:crosses val="autoZero"/>
        <c:auto val="1"/>
        <c:lblAlgn val="ctr"/>
        <c:lblOffset val="100"/>
        <c:noMultiLvlLbl val="0"/>
      </c:catAx>
      <c:valAx>
        <c:axId val="9528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52518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ENERO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ENERO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ENERO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2021'!$I$156:$I$159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ENERO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2021'!$J$156:$J$159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4067456"/>
        <c:axId val="104068992"/>
        <c:axId val="0"/>
      </c:bar3DChart>
      <c:catAx>
        <c:axId val="1040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4068992"/>
        <c:crosses val="autoZero"/>
        <c:auto val="1"/>
        <c:lblAlgn val="ctr"/>
        <c:lblOffset val="100"/>
        <c:noMultiLvlLbl val="0"/>
      </c:catAx>
      <c:valAx>
        <c:axId val="10406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406745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ENERO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2021'!$I$212:$I$215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2021'!$J$212:$J$215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308224"/>
        <c:axId val="118330496"/>
        <c:axId val="0"/>
      </c:bar3DChart>
      <c:catAx>
        <c:axId val="118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330496"/>
        <c:crosses val="autoZero"/>
        <c:auto val="1"/>
        <c:lblAlgn val="ctr"/>
        <c:lblOffset val="100"/>
        <c:noMultiLvlLbl val="0"/>
      </c:catAx>
      <c:valAx>
        <c:axId val="11833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3082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ENERO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2021'!$C$22:$E$22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2021'!$C$23:$E$23</c:f>
              <c:numCache>
                <c:formatCode>0%</c:formatCode>
                <c:ptCount val="3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347264"/>
        <c:axId val="118348800"/>
        <c:axId val="0"/>
      </c:bar3DChart>
      <c:catAx>
        <c:axId val="11834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348800"/>
        <c:crosses val="autoZero"/>
        <c:auto val="1"/>
        <c:lblAlgn val="ctr"/>
        <c:lblOffset val="100"/>
        <c:noMultiLvlLbl val="0"/>
      </c:catAx>
      <c:valAx>
        <c:axId val="11834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34726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ENERO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ENERO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2021'!$H$22:$K$22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2021'!$H$23:$K$23</c:f>
              <c:numCache>
                <c:formatCode>0%</c:formatCode>
                <c:ptCount val="4"/>
                <c:pt idx="0">
                  <c:v>0.24</c:v>
                </c:pt>
                <c:pt idx="1">
                  <c:v>0.76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641792"/>
        <c:axId val="118645504"/>
        <c:axId val="0"/>
      </c:bar3DChart>
      <c:catAx>
        <c:axId val="1186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645504"/>
        <c:crosses val="autoZero"/>
        <c:auto val="1"/>
        <c:lblAlgn val="ctr"/>
        <c:lblOffset val="100"/>
        <c:noMultiLvlLbl val="0"/>
      </c:catAx>
      <c:valAx>
        <c:axId val="118645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6417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2021'!$I$185:$I$188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092800"/>
        <c:axId val="124094336"/>
        <c:axId val="0"/>
      </c:bar3DChart>
      <c:catAx>
        <c:axId val="1240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094336"/>
        <c:crosses val="autoZero"/>
        <c:auto val="1"/>
        <c:lblAlgn val="ctr"/>
        <c:lblOffset val="100"/>
        <c:noMultiLvlLbl val="0"/>
      </c:catAx>
      <c:valAx>
        <c:axId val="1240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0928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ENERO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37472"/>
        <c:axId val="124139008"/>
        <c:axId val="0"/>
      </c:bar3DChart>
      <c:catAx>
        <c:axId val="1241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39008"/>
        <c:crosses val="autoZero"/>
        <c:auto val="1"/>
        <c:lblAlgn val="ctr"/>
        <c:lblOffset val="100"/>
        <c:noMultiLvlLbl val="0"/>
      </c:catAx>
      <c:valAx>
        <c:axId val="124139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64352"/>
        <c:axId val="124170240"/>
        <c:axId val="0"/>
      </c:bar3DChart>
      <c:catAx>
        <c:axId val="1241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70240"/>
        <c:crosses val="autoZero"/>
        <c:auto val="1"/>
        <c:lblAlgn val="ctr"/>
        <c:lblOffset val="100"/>
        <c:noMultiLvlLbl val="0"/>
      </c:catAx>
      <c:valAx>
        <c:axId val="1241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4854272"/>
        <c:axId val="124855808"/>
        <c:axId val="0"/>
      </c:bar3DChart>
      <c:catAx>
        <c:axId val="12485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4855808"/>
        <c:crosses val="autoZero"/>
        <c:auto val="1"/>
        <c:lblAlgn val="ctr"/>
        <c:lblOffset val="100"/>
        <c:noMultiLvlLbl val="0"/>
      </c:catAx>
      <c:valAx>
        <c:axId val="124855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85427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FEBRERO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2021'!$I$96:$I$100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886400"/>
        <c:axId val="124908672"/>
        <c:axId val="0"/>
      </c:bar3DChart>
      <c:catAx>
        <c:axId val="1248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4908672"/>
        <c:crosses val="autoZero"/>
        <c:auto val="1"/>
        <c:lblAlgn val="ctr"/>
        <c:lblOffset val="100"/>
        <c:noMultiLvlLbl val="0"/>
      </c:catAx>
      <c:valAx>
        <c:axId val="124908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8864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FEBRERO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FEBRERO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FEBRERO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2021'!$I$156:$I$159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FEBRERO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2021'!$J$156:$J$159</c:f>
              <c:numCache>
                <c:formatCode>0%</c:formatCode>
                <c:ptCount val="4"/>
                <c:pt idx="0">
                  <c:v>0.90909090909090906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4973440"/>
        <c:axId val="124974976"/>
        <c:axId val="0"/>
      </c:bar3DChart>
      <c:catAx>
        <c:axId val="1249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4974976"/>
        <c:crosses val="autoZero"/>
        <c:auto val="1"/>
        <c:lblAlgn val="ctr"/>
        <c:lblOffset val="100"/>
        <c:noMultiLvlLbl val="0"/>
      </c:catAx>
      <c:valAx>
        <c:axId val="12497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9734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FEBRERO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2021'!$I$212:$I$215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2021'!$J$212:$J$215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037952"/>
        <c:axId val="125052032"/>
        <c:axId val="0"/>
      </c:bar3DChart>
      <c:catAx>
        <c:axId val="12503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052032"/>
        <c:crosses val="autoZero"/>
        <c:auto val="1"/>
        <c:lblAlgn val="ctr"/>
        <c:lblOffset val="100"/>
        <c:noMultiLvlLbl val="0"/>
      </c:catAx>
      <c:valAx>
        <c:axId val="12505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037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FEBRERO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2021'!$C$22:$E$22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2021'!$C$23:$E$23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085184"/>
        <c:axId val="125086720"/>
        <c:axId val="0"/>
      </c:bar3DChart>
      <c:catAx>
        <c:axId val="12508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086720"/>
        <c:crosses val="autoZero"/>
        <c:auto val="1"/>
        <c:lblAlgn val="ctr"/>
        <c:lblOffset val="100"/>
        <c:noMultiLvlLbl val="0"/>
      </c:catAx>
      <c:valAx>
        <c:axId val="125086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50851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FEBRERO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FEBRERO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2021'!$H$22:$K$22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2021'!$H$23:$K$23</c:f>
              <c:numCache>
                <c:formatCode>0%</c:formatCode>
                <c:ptCount val="4"/>
                <c:pt idx="0">
                  <c:v>0.24</c:v>
                </c:pt>
                <c:pt idx="1">
                  <c:v>0.76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391104"/>
        <c:axId val="133394816"/>
        <c:axId val="0"/>
      </c:bar3DChart>
      <c:catAx>
        <c:axId val="1333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394816"/>
        <c:crosses val="autoZero"/>
        <c:auto val="1"/>
        <c:lblAlgn val="ctr"/>
        <c:lblOffset val="100"/>
        <c:noMultiLvlLbl val="0"/>
      </c:catAx>
      <c:valAx>
        <c:axId val="13339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3911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2021'!$I$185:$I$188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467520"/>
        <c:axId val="133477504"/>
        <c:axId val="0"/>
      </c:bar3DChart>
      <c:catAx>
        <c:axId val="13346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3477504"/>
        <c:crosses val="autoZero"/>
        <c:auto val="1"/>
        <c:lblAlgn val="ctr"/>
        <c:lblOffset val="100"/>
        <c:noMultiLvlLbl val="0"/>
      </c:catAx>
      <c:valAx>
        <c:axId val="13347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467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FEBRERO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08096"/>
        <c:axId val="133522176"/>
        <c:axId val="0"/>
      </c:bar3DChart>
      <c:catAx>
        <c:axId val="1335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522176"/>
        <c:crosses val="autoZero"/>
        <c:auto val="1"/>
        <c:lblAlgn val="ctr"/>
        <c:lblOffset val="100"/>
        <c:noMultiLvlLbl val="0"/>
      </c:catAx>
      <c:valAx>
        <c:axId val="13352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50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633536"/>
        <c:axId val="133635072"/>
        <c:axId val="0"/>
      </c:bar3DChart>
      <c:catAx>
        <c:axId val="1336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635072"/>
        <c:crosses val="autoZero"/>
        <c:auto val="1"/>
        <c:lblAlgn val="ctr"/>
        <c:lblOffset val="100"/>
        <c:noMultiLvlLbl val="0"/>
      </c:catAx>
      <c:valAx>
        <c:axId val="13363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7206784"/>
        <c:axId val="137220864"/>
        <c:axId val="0"/>
      </c:bar3DChart>
      <c:catAx>
        <c:axId val="1372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7220864"/>
        <c:crosses val="autoZero"/>
        <c:auto val="1"/>
        <c:lblAlgn val="ctr"/>
        <c:lblOffset val="100"/>
        <c:noMultiLvlLbl val="0"/>
      </c:catAx>
      <c:valAx>
        <c:axId val="137220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20678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Marzo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2020'!$G$96:$G$100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2020'!$H$96:$H$100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2020'!$I$96:$I$100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724800"/>
        <c:axId val="133738880"/>
        <c:axId val="0"/>
      </c:bar3DChart>
      <c:catAx>
        <c:axId val="1337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3738880"/>
        <c:crosses val="autoZero"/>
        <c:auto val="1"/>
        <c:lblAlgn val="ctr"/>
        <c:lblOffset val="100"/>
        <c:noMultiLvlLbl val="0"/>
      </c:catAx>
      <c:valAx>
        <c:axId val="133738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7248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Marzo 2020'!$D$156:$E$159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2020'!$F$156:$F$159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Marzo 2020'!$D$156:$E$159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2020'!$H$156:$H$159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Marzo 2020'!$D$156:$E$159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2020'!$G$156:$G$159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2020'!$D$156:$E$159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2020'!$I$156:$I$159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Marzo 2020'!$D$156:$E$159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2020'!$J$156:$J$159</c:f>
              <c:numCache>
                <c:formatCode>0%</c:formatCode>
                <c:ptCount val="4"/>
                <c:pt idx="0">
                  <c:v>0.84615384615384615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7522560"/>
        <c:axId val="137536640"/>
        <c:axId val="0"/>
      </c:bar3DChart>
      <c:catAx>
        <c:axId val="1375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7536640"/>
        <c:crosses val="autoZero"/>
        <c:auto val="1"/>
        <c:lblAlgn val="ctr"/>
        <c:lblOffset val="100"/>
        <c:noMultiLvlLbl val="0"/>
      </c:catAx>
      <c:valAx>
        <c:axId val="137536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75225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2020'!$F$212:$F$215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2020'!$G$212:$G$215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2020'!$H$212:$H$215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Marzo 2020'!$E$212:$E$215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2020'!$I$212:$I$215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2020'!$J$212:$J$215</c:f>
              <c:numCache>
                <c:formatCode>0%</c:formatCode>
                <c:ptCount val="4"/>
                <c:pt idx="0">
                  <c:v>0.15384615384615385</c:v>
                </c:pt>
                <c:pt idx="1">
                  <c:v>0.84615384615384615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890432"/>
        <c:axId val="137900416"/>
        <c:axId val="0"/>
      </c:bar3DChart>
      <c:catAx>
        <c:axId val="13789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7900416"/>
        <c:crosses val="autoZero"/>
        <c:auto val="1"/>
        <c:lblAlgn val="ctr"/>
        <c:lblOffset val="100"/>
        <c:noMultiLvlLbl val="0"/>
      </c:catAx>
      <c:valAx>
        <c:axId val="13790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7890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2020'!$C$22:$E$22</c:f>
              <c:numCache>
                <c:formatCode>General</c:formatCode>
                <c:ptCount val="3"/>
                <c:pt idx="0">
                  <c:v>2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2020'!$C$23:$E$23</c:f>
              <c:numCache>
                <c:formatCode>0%</c:formatCode>
                <c:ptCount val="3"/>
                <c:pt idx="0">
                  <c:v>0.15384615384615385</c:v>
                </c:pt>
                <c:pt idx="1">
                  <c:v>0</c:v>
                </c:pt>
                <c:pt idx="2">
                  <c:v>0.84615384615384615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929472"/>
        <c:axId val="137931008"/>
        <c:axId val="0"/>
      </c:bar3DChart>
      <c:catAx>
        <c:axId val="13792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7931008"/>
        <c:crosses val="autoZero"/>
        <c:auto val="1"/>
        <c:lblAlgn val="ctr"/>
        <c:lblOffset val="100"/>
        <c:noMultiLvlLbl val="0"/>
      </c:catAx>
      <c:valAx>
        <c:axId val="137931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9294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Marzo 2020'!$H$20:$O$20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2020'!$H$22:$K$22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2020'!$H$23:$K$23</c:f>
              <c:numCache>
                <c:formatCode>0%</c:formatCode>
                <c:ptCount val="4"/>
                <c:pt idx="0">
                  <c:v>0.30769230769230771</c:v>
                </c:pt>
                <c:pt idx="1">
                  <c:v>0.30769230769230771</c:v>
                </c:pt>
                <c:pt idx="2">
                  <c:v>0</c:v>
                </c:pt>
                <c:pt idx="3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039680"/>
        <c:axId val="138055680"/>
        <c:axId val="0"/>
      </c:bar3DChart>
      <c:catAx>
        <c:axId val="1380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8055680"/>
        <c:crosses val="autoZero"/>
        <c:auto val="1"/>
        <c:lblAlgn val="ctr"/>
        <c:lblOffset val="100"/>
        <c:noMultiLvlLbl val="0"/>
      </c:catAx>
      <c:valAx>
        <c:axId val="138055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80396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2020'!$D$185:$E$188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2020'!$G$185:$G$188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2020'!$D$185:$E$188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2020'!$H$185:$H$188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2020'!$D$185:$E$188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2020'!$I$185:$I$188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2020'!$D$185:$E$188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2020'!$J$185:$J$188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9152384"/>
        <c:axId val="139178752"/>
        <c:axId val="0"/>
      </c:bar3DChart>
      <c:catAx>
        <c:axId val="13915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9178752"/>
        <c:crosses val="autoZero"/>
        <c:auto val="1"/>
        <c:lblAlgn val="ctr"/>
        <c:lblOffset val="100"/>
        <c:noMultiLvlLbl val="0"/>
      </c:catAx>
      <c:valAx>
        <c:axId val="13917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152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2020'!$E$239:$E$249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'Estadisticas a Marzo 2020'!$F$239:$F$249</c:f>
              <c:numCache>
                <c:formatCode>General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Marzo 2020'!$E$239:$E$249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'Estadisticas a Marzo 2020'!$G$239:$G$249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754752"/>
        <c:axId val="145768832"/>
        <c:axId val="0"/>
      </c:bar3DChart>
      <c:catAx>
        <c:axId val="1457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68832"/>
        <c:crosses val="autoZero"/>
        <c:auto val="1"/>
        <c:lblAlgn val="ctr"/>
        <c:lblOffset val="100"/>
        <c:noMultiLvlLbl val="0"/>
      </c:catAx>
      <c:valAx>
        <c:axId val="145768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575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2020'!$F$44:$F$59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2020'!$G$44:$G$59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2020'!$H$44:$H$59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2020'!$I$44:$I$59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806464"/>
        <c:axId val="145808000"/>
        <c:axId val="0"/>
      </c:bar3DChart>
      <c:catAx>
        <c:axId val="1458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08000"/>
        <c:crosses val="autoZero"/>
        <c:auto val="1"/>
        <c:lblAlgn val="ctr"/>
        <c:lblOffset val="100"/>
        <c:noMultiLvlLbl val="0"/>
      </c:catAx>
      <c:valAx>
        <c:axId val="14580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0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D9-4606-B1F1-9A8A7EDB8C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D9-4606-B1F1-9A8A7EDB8C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D9-4606-B1F1-9A8A7EDB8C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D9-4606-B1F1-9A8A7EDB8C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5996416"/>
        <c:axId val="146002304"/>
        <c:axId val="0"/>
      </c:bar3DChart>
      <c:catAx>
        <c:axId val="14599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46002304"/>
        <c:crosses val="autoZero"/>
        <c:auto val="1"/>
        <c:lblAlgn val="ctr"/>
        <c:lblOffset val="100"/>
        <c:noMultiLvlLbl val="0"/>
      </c:catAx>
      <c:valAx>
        <c:axId val="146002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599641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ABRIL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FD-44D1-8284-BDCBB6234540}"/>
                </c:ex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2021'!$I$96:$I$100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5930496"/>
        <c:axId val="146083840"/>
        <c:axId val="0"/>
      </c:bar3DChart>
      <c:catAx>
        <c:axId val="1459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46083840"/>
        <c:crosses val="autoZero"/>
        <c:auto val="1"/>
        <c:lblAlgn val="ctr"/>
        <c:lblOffset val="100"/>
        <c:noMultiLvlLbl val="0"/>
      </c:catAx>
      <c:valAx>
        <c:axId val="14608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5930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ABRIL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ABRIL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ABRIL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AA-49A9-867F-1A2C4C9CBF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2021'!$I$156:$I$159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ABRIL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2021'!$J$156:$J$159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46144256"/>
        <c:axId val="146473728"/>
        <c:axId val="0"/>
      </c:bar3DChart>
      <c:catAx>
        <c:axId val="1461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46473728"/>
        <c:crosses val="autoZero"/>
        <c:auto val="1"/>
        <c:lblAlgn val="ctr"/>
        <c:lblOffset val="100"/>
        <c:noMultiLvlLbl val="0"/>
      </c:catAx>
      <c:valAx>
        <c:axId val="146473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614425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ABRIL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2021'!$I$212:$I$215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2021'!$J$212:$J$215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8662528"/>
        <c:axId val="148684800"/>
        <c:axId val="0"/>
      </c:bar3DChart>
      <c:catAx>
        <c:axId val="1486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8684800"/>
        <c:crosses val="autoZero"/>
        <c:auto val="1"/>
        <c:lblAlgn val="ctr"/>
        <c:lblOffset val="100"/>
        <c:noMultiLvlLbl val="0"/>
      </c:catAx>
      <c:valAx>
        <c:axId val="148684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86625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ABRIL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2021'!$C$22:$E$22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5E-49CF-BBAA-7BB26067B1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5E-49CF-BBAA-7BB26067B1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5E-49CF-BBAA-7BB26067B1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2021'!$C$23:$E$23</c:f>
              <c:numCache>
                <c:formatCode>0%</c:formatCode>
                <c:ptCount val="3"/>
                <c:pt idx="0">
                  <c:v>0.30769230769230771</c:v>
                </c:pt>
                <c:pt idx="1">
                  <c:v>0</c:v>
                </c:pt>
                <c:pt idx="2">
                  <c:v>0.69230769230769229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9897600"/>
        <c:axId val="149899136"/>
        <c:axId val="0"/>
      </c:bar3DChart>
      <c:catAx>
        <c:axId val="14989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9899136"/>
        <c:crosses val="autoZero"/>
        <c:auto val="1"/>
        <c:lblAlgn val="ctr"/>
        <c:lblOffset val="100"/>
        <c:noMultiLvlLbl val="0"/>
      </c:catAx>
      <c:valAx>
        <c:axId val="149899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989760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ABRIL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ABRIL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2021'!$H$22:$K$22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75-4E5B-84EF-562D2C4666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2021'!$H$23:$K$23</c:f>
              <c:numCache>
                <c:formatCode>0%</c:formatCode>
                <c:ptCount val="4"/>
                <c:pt idx="0">
                  <c:v>0.24</c:v>
                </c:pt>
                <c:pt idx="1">
                  <c:v>0</c:v>
                </c:pt>
                <c:pt idx="2">
                  <c:v>0</c:v>
                </c:pt>
                <c:pt idx="3">
                  <c:v>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9934080"/>
        <c:axId val="149937536"/>
        <c:axId val="0"/>
      </c:bar3DChart>
      <c:catAx>
        <c:axId val="1499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9937536"/>
        <c:crosses val="autoZero"/>
        <c:auto val="1"/>
        <c:lblAlgn val="ctr"/>
        <c:lblOffset val="100"/>
        <c:noMultiLvlLbl val="0"/>
      </c:catAx>
      <c:valAx>
        <c:axId val="14993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99340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2021'!$I$185:$I$188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58-4D4F-A685-CC3CF80385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9994112"/>
        <c:axId val="150012288"/>
        <c:axId val="0"/>
      </c:bar3DChart>
      <c:catAx>
        <c:axId val="14999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50012288"/>
        <c:crosses val="autoZero"/>
        <c:auto val="1"/>
        <c:lblAlgn val="ctr"/>
        <c:lblOffset val="100"/>
        <c:noMultiLvlLbl val="0"/>
      </c:catAx>
      <c:valAx>
        <c:axId val="150012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99941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ABRIL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42880"/>
        <c:axId val="150052864"/>
        <c:axId val="0"/>
      </c:bar3DChart>
      <c:catAx>
        <c:axId val="1500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052864"/>
        <c:crosses val="autoZero"/>
        <c:auto val="1"/>
        <c:lblAlgn val="ctr"/>
        <c:lblOffset val="100"/>
        <c:noMultiLvlLbl val="0"/>
      </c:catAx>
      <c:valAx>
        <c:axId val="150052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004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86400"/>
        <c:axId val="150087936"/>
        <c:axId val="0"/>
      </c:bar3DChart>
      <c:catAx>
        <c:axId val="1500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087936"/>
        <c:crosses val="autoZero"/>
        <c:auto val="1"/>
        <c:lblAlgn val="ctr"/>
        <c:lblOffset val="100"/>
        <c:noMultiLvlLbl val="0"/>
      </c:catAx>
      <c:valAx>
        <c:axId val="15008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8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3085440"/>
        <c:axId val="133660672"/>
        <c:axId val="0"/>
      </c:bar3DChart>
      <c:catAx>
        <c:axId val="1330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3660672"/>
        <c:crosses val="autoZero"/>
        <c:auto val="1"/>
        <c:lblAlgn val="ctr"/>
        <c:lblOffset val="100"/>
        <c:noMultiLvlLbl val="0"/>
      </c:catAx>
      <c:valAx>
        <c:axId val="133660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08544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MAYO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MAYO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2021'!$I$96:$I$100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130496"/>
        <c:axId val="133132288"/>
        <c:axId val="0"/>
      </c:bar3DChart>
      <c:catAx>
        <c:axId val="1331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3132288"/>
        <c:crosses val="autoZero"/>
        <c:auto val="1"/>
        <c:lblAlgn val="ctr"/>
        <c:lblOffset val="100"/>
        <c:noMultiLvlLbl val="0"/>
      </c:catAx>
      <c:valAx>
        <c:axId val="133132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130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MAYO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MAYO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MAYO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2021'!$I$156:$I$159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MAYO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2021'!$J$156:$J$159</c:f>
              <c:numCache>
                <c:formatCode>0%</c:formatCode>
                <c:ptCount val="4"/>
                <c:pt idx="0">
                  <c:v>0.77272727272727271</c:v>
                </c:pt>
                <c:pt idx="1">
                  <c:v>0.22727272727272727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3188608"/>
        <c:axId val="133202688"/>
        <c:axId val="0"/>
      </c:bar3DChart>
      <c:catAx>
        <c:axId val="1331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3202688"/>
        <c:crosses val="autoZero"/>
        <c:auto val="1"/>
        <c:lblAlgn val="ctr"/>
        <c:lblOffset val="100"/>
        <c:noMultiLvlLbl val="0"/>
      </c:catAx>
      <c:valAx>
        <c:axId val="133202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18860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MAYO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2021'!$I$212:$I$215</c:f>
              <c:numCache>
                <c:formatCode>General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2021'!$J$212:$J$215</c:f>
              <c:numCache>
                <c:formatCode>0%</c:formatCode>
                <c:ptCount val="4"/>
                <c:pt idx="0">
                  <c:v>0.64</c:v>
                </c:pt>
                <c:pt idx="1">
                  <c:v>0.36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273856"/>
        <c:axId val="150208512"/>
        <c:axId val="0"/>
      </c:bar3DChart>
      <c:catAx>
        <c:axId val="1332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0208512"/>
        <c:crosses val="autoZero"/>
        <c:auto val="1"/>
        <c:lblAlgn val="ctr"/>
        <c:lblOffset val="100"/>
        <c:noMultiLvlLbl val="0"/>
      </c:catAx>
      <c:valAx>
        <c:axId val="15020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273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MAYO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2021'!$C$22:$E$22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2021'!$C$23:$E$23</c:f>
              <c:numCache>
                <c:formatCode>0%</c:formatCode>
                <c:ptCount val="3"/>
                <c:pt idx="0">
                  <c:v>0.64</c:v>
                </c:pt>
                <c:pt idx="1">
                  <c:v>0</c:v>
                </c:pt>
                <c:pt idx="2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0245760"/>
        <c:axId val="150247296"/>
        <c:axId val="0"/>
      </c:bar3DChart>
      <c:catAx>
        <c:axId val="15024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0247296"/>
        <c:crosses val="autoZero"/>
        <c:auto val="1"/>
        <c:lblAlgn val="ctr"/>
        <c:lblOffset val="100"/>
        <c:noMultiLvlLbl val="0"/>
      </c:catAx>
      <c:valAx>
        <c:axId val="150247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024576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MAYO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MAYO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2021'!$H$22:$K$22</c:f>
              <c:numCache>
                <c:formatCode>General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2021'!$H$23:$K$23</c:f>
              <c:numCache>
                <c:formatCode>0%</c:formatCode>
                <c:ptCount val="4"/>
                <c:pt idx="0">
                  <c:v>0.24</c:v>
                </c:pt>
                <c:pt idx="1">
                  <c:v>0.74</c:v>
                </c:pt>
                <c:pt idx="2">
                  <c:v>0</c:v>
                </c:pt>
                <c:pt idx="3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4431488"/>
        <c:axId val="154434944"/>
        <c:axId val="0"/>
      </c:bar3DChart>
      <c:catAx>
        <c:axId val="1544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4434944"/>
        <c:crosses val="autoZero"/>
        <c:auto val="1"/>
        <c:lblAlgn val="ctr"/>
        <c:lblOffset val="100"/>
        <c:noMultiLvlLbl val="0"/>
      </c:catAx>
      <c:valAx>
        <c:axId val="15443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443148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MAYO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2021'!$I$185:$I$188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3893888"/>
        <c:axId val="153903872"/>
        <c:axId val="0"/>
      </c:bar3DChart>
      <c:catAx>
        <c:axId val="15389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53903872"/>
        <c:crosses val="autoZero"/>
        <c:auto val="1"/>
        <c:lblAlgn val="ctr"/>
        <c:lblOffset val="100"/>
        <c:noMultiLvlLbl val="0"/>
      </c:catAx>
      <c:valAx>
        <c:axId val="153903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3893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MAYO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938560"/>
        <c:axId val="153948544"/>
        <c:axId val="0"/>
      </c:bar3DChart>
      <c:catAx>
        <c:axId val="153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948544"/>
        <c:crosses val="autoZero"/>
        <c:auto val="1"/>
        <c:lblAlgn val="ctr"/>
        <c:lblOffset val="100"/>
        <c:noMultiLvlLbl val="0"/>
      </c:catAx>
      <c:valAx>
        <c:axId val="153948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393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998464"/>
        <c:axId val="154000000"/>
        <c:axId val="0"/>
      </c:bar3DChart>
      <c:catAx>
        <c:axId val="1539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00000"/>
        <c:crosses val="autoZero"/>
        <c:auto val="1"/>
        <c:lblAlgn val="ctr"/>
        <c:lblOffset val="100"/>
        <c:noMultiLvlLbl val="0"/>
      </c:catAx>
      <c:valAx>
        <c:axId val="15400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99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54503808"/>
        <c:axId val="154521984"/>
        <c:axId val="0"/>
      </c:bar3DChart>
      <c:catAx>
        <c:axId val="1545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54521984"/>
        <c:crosses val="autoZero"/>
        <c:auto val="1"/>
        <c:lblAlgn val="ctr"/>
        <c:lblOffset val="100"/>
        <c:noMultiLvlLbl val="0"/>
      </c:catAx>
      <c:valAx>
        <c:axId val="154521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450380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JUNIO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JUNIO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2021'!$I$96:$I$100</c:f>
              <c:numCache>
                <c:formatCode>General</c:formatCode>
                <c:ptCount val="5"/>
                <c:pt idx="0">
                  <c:v>7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4552960"/>
        <c:axId val="154579328"/>
        <c:axId val="0"/>
      </c:bar3DChart>
      <c:catAx>
        <c:axId val="15455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54579328"/>
        <c:crosses val="autoZero"/>
        <c:auto val="1"/>
        <c:lblAlgn val="ctr"/>
        <c:lblOffset val="100"/>
        <c:noMultiLvlLbl val="0"/>
      </c:catAx>
      <c:valAx>
        <c:axId val="154579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4552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JUNIO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JUNIO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JUNIO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2021'!$I$156:$I$159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JUNIO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2021'!$J$156:$J$159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54623360"/>
        <c:axId val="154633344"/>
        <c:axId val="0"/>
      </c:bar3DChart>
      <c:catAx>
        <c:axId val="15462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54633344"/>
        <c:crosses val="autoZero"/>
        <c:auto val="1"/>
        <c:lblAlgn val="ctr"/>
        <c:lblOffset val="100"/>
        <c:noMultiLvlLbl val="0"/>
      </c:catAx>
      <c:valAx>
        <c:axId val="15463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46233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JUNIO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2021'!$I$212:$I$215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2021'!$J$212:$J$215</c:f>
              <c:numCache>
                <c:formatCode>0%</c:formatCode>
                <c:ptCount val="4"/>
                <c:pt idx="0">
                  <c:v>0.72</c:v>
                </c:pt>
                <c:pt idx="1">
                  <c:v>0.28000000000000003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4712704"/>
        <c:axId val="156967296"/>
        <c:axId val="0"/>
      </c:bar3DChart>
      <c:catAx>
        <c:axId val="1547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6967296"/>
        <c:crosses val="autoZero"/>
        <c:auto val="1"/>
        <c:lblAlgn val="ctr"/>
        <c:lblOffset val="100"/>
        <c:noMultiLvlLbl val="0"/>
      </c:catAx>
      <c:valAx>
        <c:axId val="15696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47127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JUNIO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JUNIO 2021'!$C$22:$E$22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JUNIO 2021'!$C$23:$E$23</c:f>
              <c:numCache>
                <c:formatCode>0%</c:formatCode>
                <c:ptCount val="3"/>
                <c:pt idx="0">
                  <c:v>0.72</c:v>
                </c:pt>
                <c:pt idx="1">
                  <c:v>0</c:v>
                </c:pt>
                <c:pt idx="2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016832"/>
        <c:axId val="157018368"/>
        <c:axId val="0"/>
      </c:bar3DChart>
      <c:catAx>
        <c:axId val="15701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7018368"/>
        <c:crosses val="autoZero"/>
        <c:auto val="1"/>
        <c:lblAlgn val="ctr"/>
        <c:lblOffset val="100"/>
        <c:noMultiLvlLbl val="0"/>
      </c:catAx>
      <c:valAx>
        <c:axId val="157018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0168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JUNIO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JUNIO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JUNIO 2021'!$H$22:$K$22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JUNIO 2021'!$H$23:$K$23</c:f>
              <c:numCache>
                <c:formatCode>0%</c:formatCode>
                <c:ptCount val="4"/>
                <c:pt idx="0">
                  <c:v>0.02</c:v>
                </c:pt>
                <c:pt idx="1">
                  <c:v>0.24</c:v>
                </c:pt>
                <c:pt idx="2">
                  <c:v>0</c:v>
                </c:pt>
                <c:pt idx="3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057408"/>
        <c:axId val="157061120"/>
        <c:axId val="0"/>
      </c:bar3DChart>
      <c:catAx>
        <c:axId val="1570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7061120"/>
        <c:crosses val="autoZero"/>
        <c:auto val="1"/>
        <c:lblAlgn val="ctr"/>
        <c:lblOffset val="100"/>
        <c:noMultiLvlLbl val="0"/>
      </c:catAx>
      <c:valAx>
        <c:axId val="15706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0574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JUNIO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2021'!$I$185:$I$188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187456"/>
        <c:axId val="157193344"/>
        <c:axId val="0"/>
      </c:bar3DChart>
      <c:catAx>
        <c:axId val="15718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57193344"/>
        <c:crosses val="autoZero"/>
        <c:auto val="1"/>
        <c:lblAlgn val="ctr"/>
        <c:lblOffset val="100"/>
        <c:noMultiLvlLbl val="0"/>
      </c:catAx>
      <c:valAx>
        <c:axId val="15719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187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JUNIO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JUNIO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JUNIO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228032"/>
        <c:axId val="157242112"/>
        <c:axId val="0"/>
      </c:bar3DChart>
      <c:catAx>
        <c:axId val="1572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42112"/>
        <c:crosses val="autoZero"/>
        <c:auto val="1"/>
        <c:lblAlgn val="ctr"/>
        <c:lblOffset val="100"/>
        <c:noMultiLvlLbl val="0"/>
      </c:catAx>
      <c:valAx>
        <c:axId val="15724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2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287936"/>
        <c:axId val="157289472"/>
        <c:axId val="0"/>
      </c:bar3DChart>
      <c:catAx>
        <c:axId val="1572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89472"/>
        <c:crosses val="autoZero"/>
        <c:auto val="1"/>
        <c:lblAlgn val="ctr"/>
        <c:lblOffset val="100"/>
        <c:noMultiLvlLbl val="0"/>
      </c:catAx>
      <c:valAx>
        <c:axId val="15728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28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57453312"/>
        <c:axId val="157356800"/>
        <c:axId val="0"/>
      </c:bar3DChart>
      <c:catAx>
        <c:axId val="15745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57356800"/>
        <c:crosses val="autoZero"/>
        <c:auto val="1"/>
        <c:lblAlgn val="ctr"/>
        <c:lblOffset val="100"/>
        <c:noMultiLvlLbl val="0"/>
      </c:catAx>
      <c:valAx>
        <c:axId val="157356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45331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JULIO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JULIO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2021'!$I$96:$I$100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383680"/>
        <c:axId val="157410048"/>
        <c:axId val="0"/>
      </c:bar3DChart>
      <c:catAx>
        <c:axId val="1573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57410048"/>
        <c:crosses val="autoZero"/>
        <c:auto val="1"/>
        <c:lblAlgn val="ctr"/>
        <c:lblOffset val="100"/>
        <c:noMultiLvlLbl val="0"/>
      </c:catAx>
      <c:valAx>
        <c:axId val="157410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3836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JULIO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JULIO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JULIO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2021'!$I$156:$I$159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JULIO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2021'!$J$156:$J$159</c:f>
              <c:numCache>
                <c:formatCode>0%</c:formatCode>
                <c:ptCount val="4"/>
                <c:pt idx="0">
                  <c:v>0.84615384615384615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57601792"/>
        <c:axId val="157603328"/>
        <c:axId val="0"/>
      </c:bar3DChart>
      <c:catAx>
        <c:axId val="1576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57603328"/>
        <c:crosses val="autoZero"/>
        <c:auto val="1"/>
        <c:lblAlgn val="ctr"/>
        <c:lblOffset val="100"/>
        <c:noMultiLvlLbl val="0"/>
      </c:catAx>
      <c:valAx>
        <c:axId val="15760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0179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JULIO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2021'!$I$212:$I$215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2021'!$J$212:$J$215</c:f>
              <c:numCache>
                <c:formatCode>0%</c:formatCode>
                <c:ptCount val="4"/>
                <c:pt idx="0">
                  <c:v>0.38461538461538464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666304"/>
        <c:axId val="157688576"/>
        <c:axId val="0"/>
      </c:bar3DChart>
      <c:catAx>
        <c:axId val="1576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7688576"/>
        <c:crosses val="autoZero"/>
        <c:auto val="1"/>
        <c:lblAlgn val="ctr"/>
        <c:lblOffset val="100"/>
        <c:noMultiLvlLbl val="0"/>
      </c:catAx>
      <c:valAx>
        <c:axId val="15768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663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JULIO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JULIO 2021'!$C$22:$E$22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JULIO 2021'!$C$23:$E$23</c:f>
              <c:numCache>
                <c:formatCode>0%</c:formatCode>
                <c:ptCount val="3"/>
                <c:pt idx="0">
                  <c:v>0.38461538461538464</c:v>
                </c:pt>
                <c:pt idx="1">
                  <c:v>7.6923076923076927E-2</c:v>
                </c:pt>
                <c:pt idx="2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734016"/>
        <c:axId val="157735552"/>
        <c:axId val="0"/>
      </c:bar3DChart>
      <c:catAx>
        <c:axId val="15773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7735552"/>
        <c:crosses val="autoZero"/>
        <c:auto val="1"/>
        <c:lblAlgn val="ctr"/>
        <c:lblOffset val="100"/>
        <c:noMultiLvlLbl val="0"/>
      </c:catAx>
      <c:valAx>
        <c:axId val="15773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73401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JULIO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JULIO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JULIO 2021'!$H$22:$K$22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JULIO 2021'!$H$23:$K$23</c:f>
              <c:numCache>
                <c:formatCode>0%</c:formatCode>
                <c:ptCount val="4"/>
                <c:pt idx="0">
                  <c:v>0.74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778688"/>
        <c:axId val="157790592"/>
        <c:axId val="0"/>
      </c:bar3DChart>
      <c:catAx>
        <c:axId val="1577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7790592"/>
        <c:crosses val="autoZero"/>
        <c:auto val="1"/>
        <c:lblAlgn val="ctr"/>
        <c:lblOffset val="100"/>
        <c:noMultiLvlLbl val="0"/>
      </c:catAx>
      <c:valAx>
        <c:axId val="15779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77868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JULIO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2021'!$I$185:$I$188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7872128"/>
        <c:axId val="157873664"/>
        <c:axId val="0"/>
      </c:bar3DChart>
      <c:catAx>
        <c:axId val="15787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57873664"/>
        <c:crosses val="autoZero"/>
        <c:auto val="1"/>
        <c:lblAlgn val="ctr"/>
        <c:lblOffset val="100"/>
        <c:noMultiLvlLbl val="0"/>
      </c:catAx>
      <c:valAx>
        <c:axId val="157873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8721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JULIO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JULIO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JULIO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965696"/>
        <c:axId val="157975680"/>
        <c:axId val="0"/>
      </c:bar3DChart>
      <c:catAx>
        <c:axId val="1579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75680"/>
        <c:crosses val="autoZero"/>
        <c:auto val="1"/>
        <c:lblAlgn val="ctr"/>
        <c:lblOffset val="100"/>
        <c:noMultiLvlLbl val="0"/>
      </c:catAx>
      <c:valAx>
        <c:axId val="15797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96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21504"/>
        <c:axId val="158023040"/>
        <c:axId val="0"/>
      </c:bar3DChart>
      <c:catAx>
        <c:axId val="1580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23040"/>
        <c:crosses val="autoZero"/>
        <c:auto val="1"/>
        <c:lblAlgn val="ctr"/>
        <c:lblOffset val="100"/>
        <c:noMultiLvlLbl val="0"/>
      </c:catAx>
      <c:valAx>
        <c:axId val="15802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2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D9-4606-B1F1-9A8A7EDB8C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D9-4606-B1F1-9A8A7EDB8C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D9-4606-B1F1-9A8A7EDB8C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D9-4606-B1F1-9A8A7EDB8C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58195072"/>
        <c:axId val="158196864"/>
        <c:axId val="0"/>
      </c:bar3DChart>
      <c:catAx>
        <c:axId val="15819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58196864"/>
        <c:crosses val="autoZero"/>
        <c:auto val="1"/>
        <c:lblAlgn val="ctr"/>
        <c:lblOffset val="100"/>
        <c:noMultiLvlLbl val="0"/>
      </c:catAx>
      <c:valAx>
        <c:axId val="158196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819507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SEPTIEMBRE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FD-44D1-8284-BDCBB6234540}"/>
                </c:ex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SEPTIEMBRE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2021'!$I$96:$I$100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8117248"/>
        <c:axId val="158127232"/>
        <c:axId val="0"/>
      </c:bar3DChart>
      <c:catAx>
        <c:axId val="1581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58127232"/>
        <c:crosses val="autoZero"/>
        <c:auto val="1"/>
        <c:lblAlgn val="ctr"/>
        <c:lblOffset val="100"/>
        <c:noMultiLvlLbl val="0"/>
      </c:catAx>
      <c:valAx>
        <c:axId val="15812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8117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SEPTIEMBRE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SEPTIEMBRE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SEPTIEMBRE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AA-49A9-867F-1A2C4C9CBF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2021'!$I$156:$I$159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SEPTIEMBRE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2021'!$J$156:$J$159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0424320"/>
        <c:axId val="160425856"/>
        <c:axId val="0"/>
      </c:bar3DChart>
      <c:catAx>
        <c:axId val="1604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0425856"/>
        <c:crosses val="autoZero"/>
        <c:auto val="1"/>
        <c:lblAlgn val="ctr"/>
        <c:lblOffset val="100"/>
        <c:noMultiLvlLbl val="0"/>
      </c:catAx>
      <c:valAx>
        <c:axId val="16042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42432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SEPTIEMBRE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2021'!$I$212:$I$215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2021'!$J$212:$J$215</c:f>
              <c:numCache>
                <c:formatCode>0%</c:formatCode>
                <c:ptCount val="4"/>
                <c:pt idx="0">
                  <c:v>0.47619047619047616</c:v>
                </c:pt>
                <c:pt idx="1">
                  <c:v>0.52380952380952384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0509312"/>
        <c:axId val="160511104"/>
        <c:axId val="0"/>
      </c:bar3DChart>
      <c:catAx>
        <c:axId val="1605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0511104"/>
        <c:crosses val="autoZero"/>
        <c:auto val="1"/>
        <c:lblAlgn val="ctr"/>
        <c:lblOffset val="100"/>
        <c:noMultiLvlLbl val="0"/>
      </c:catAx>
      <c:valAx>
        <c:axId val="160511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509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SEPTIEMBRE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SEPTIEMBRE 2021'!$C$22:$E$22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5E-49CF-BBAA-7BB26067B1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5E-49CF-BBAA-7BB26067B1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5E-49CF-BBAA-7BB26067B1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SEPTIEMBRE 2021'!$C$23:$E$23</c:f>
              <c:numCache>
                <c:formatCode>0%</c:formatCode>
                <c:ptCount val="3"/>
                <c:pt idx="0">
                  <c:v>0.47619047619047616</c:v>
                </c:pt>
                <c:pt idx="1">
                  <c:v>4.7619047619047616E-2</c:v>
                </c:pt>
                <c:pt idx="2">
                  <c:v>0.47619047619047616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0568832"/>
        <c:axId val="160570368"/>
        <c:axId val="0"/>
      </c:bar3DChart>
      <c:catAx>
        <c:axId val="16056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0570368"/>
        <c:crosses val="autoZero"/>
        <c:auto val="1"/>
        <c:lblAlgn val="ctr"/>
        <c:lblOffset val="100"/>
        <c:noMultiLvlLbl val="0"/>
      </c:catAx>
      <c:valAx>
        <c:axId val="16057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05688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SEPTIEMBRE 2021'!$H$20:$O$20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SEPTIEMBRE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SEPTIEMBRE 2021'!$H$22:$K$22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75-4E5B-84EF-562D2C4666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SEPTIEMBRE 2021'!$H$23:$K$23</c:f>
              <c:numCache>
                <c:formatCode>0%</c:formatCode>
                <c:ptCount val="4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0609408"/>
        <c:axId val="160633600"/>
        <c:axId val="0"/>
      </c:bar3DChart>
      <c:catAx>
        <c:axId val="1606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0633600"/>
        <c:crosses val="autoZero"/>
        <c:auto val="1"/>
        <c:lblAlgn val="ctr"/>
        <c:lblOffset val="100"/>
        <c:noMultiLvlLbl val="0"/>
      </c:catAx>
      <c:valAx>
        <c:axId val="160633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06094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2021'!$I$185:$I$188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58-4D4F-A685-CC3CF80385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0681984"/>
        <c:axId val="160683520"/>
        <c:axId val="0"/>
      </c:bar3DChart>
      <c:catAx>
        <c:axId val="16068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0683520"/>
        <c:crosses val="autoZero"/>
        <c:auto val="1"/>
        <c:lblAlgn val="ctr"/>
        <c:lblOffset val="100"/>
        <c:noMultiLvlLbl val="0"/>
      </c:catAx>
      <c:valAx>
        <c:axId val="160683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6819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SEPTIEMBRE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SEPTIEMBRE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SEPTIEMBRE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969280"/>
        <c:axId val="165971072"/>
        <c:axId val="0"/>
      </c:bar3DChart>
      <c:catAx>
        <c:axId val="1659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71072"/>
        <c:crosses val="autoZero"/>
        <c:auto val="1"/>
        <c:lblAlgn val="ctr"/>
        <c:lblOffset val="100"/>
        <c:noMultiLvlLbl val="0"/>
      </c:catAx>
      <c:valAx>
        <c:axId val="16597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596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020992"/>
        <c:axId val="166022528"/>
        <c:axId val="0"/>
      </c:bar3DChart>
      <c:catAx>
        <c:axId val="166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022528"/>
        <c:crosses val="autoZero"/>
        <c:auto val="1"/>
        <c:lblAlgn val="ctr"/>
        <c:lblOffset val="100"/>
        <c:noMultiLvlLbl val="0"/>
      </c:catAx>
      <c:valAx>
        <c:axId val="16602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2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6104448"/>
        <c:axId val="166106240"/>
        <c:axId val="0"/>
      </c:bar3DChart>
      <c:catAx>
        <c:axId val="16610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6106240"/>
        <c:crosses val="autoZero"/>
        <c:auto val="1"/>
        <c:lblAlgn val="ctr"/>
        <c:lblOffset val="100"/>
        <c:noMultiLvlLbl val="0"/>
      </c:catAx>
      <c:valAx>
        <c:axId val="166106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10444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OCTUBRE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FD-44D1-8284-BDCBB62345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FD-44D1-8284-BDCBB6234540}"/>
                </c:ex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OCTUBRE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2021'!$I$96:$I$100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6042240"/>
        <c:axId val="146048128"/>
        <c:axId val="0"/>
      </c:bar3DChart>
      <c:catAx>
        <c:axId val="1460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46048128"/>
        <c:crosses val="autoZero"/>
        <c:auto val="1"/>
        <c:lblAlgn val="ctr"/>
        <c:lblOffset val="100"/>
        <c:noMultiLvlLbl val="0"/>
      </c:catAx>
      <c:valAx>
        <c:axId val="146048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6042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OCTUBRE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OCTUBRE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OCTUBRE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AA-49A9-867F-1A2C4C9CBF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AA-49A9-867F-1A2C4C9CBF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AA-49A9-867F-1A2C4C9CBF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AA-49A9-867F-1A2C4C9CBF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2021'!$I$156:$I$159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OCTUBRE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2021'!$J$156:$J$159</c:f>
              <c:numCache>
                <c:formatCode>0%</c:formatCode>
                <c:ptCount val="4"/>
                <c:pt idx="0">
                  <c:v>0.73076923076923073</c:v>
                </c:pt>
                <c:pt idx="1">
                  <c:v>0.19230769230769232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51490944"/>
        <c:axId val="151492480"/>
        <c:axId val="0"/>
      </c:bar3DChart>
      <c:catAx>
        <c:axId val="1514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51492480"/>
        <c:crosses val="autoZero"/>
        <c:auto val="1"/>
        <c:lblAlgn val="ctr"/>
        <c:lblOffset val="100"/>
        <c:noMultiLvlLbl val="0"/>
      </c:catAx>
      <c:valAx>
        <c:axId val="15149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14909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OCTUBRE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2021'!$I$212:$I$215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042-4BB4-B596-DC6FD284E7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42-4BB4-B596-DC6FD284E7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042-4BB4-B596-DC6FD284E7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042-4BB4-B596-DC6FD284E7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2021'!$J$212:$J$215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1555456"/>
        <c:axId val="166405248"/>
        <c:axId val="0"/>
      </c:bar3DChart>
      <c:catAx>
        <c:axId val="1515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405248"/>
        <c:crosses val="autoZero"/>
        <c:auto val="1"/>
        <c:lblAlgn val="ctr"/>
        <c:lblOffset val="100"/>
        <c:noMultiLvlLbl val="0"/>
      </c:catAx>
      <c:valAx>
        <c:axId val="16640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1555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OCTUBRE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OCTUBRE 2021'!$C$22:$E$22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OCTUBRE 2021'!$C$23:$E$23</c:f>
              <c:numCache>
                <c:formatCode>0%</c:formatCode>
                <c:ptCount val="3"/>
                <c:pt idx="0">
                  <c:v>0.5</c:v>
                </c:pt>
                <c:pt idx="1">
                  <c:v>0.16666666666666666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430208"/>
        <c:axId val="166431744"/>
        <c:axId val="0"/>
      </c:bar3DChart>
      <c:catAx>
        <c:axId val="16643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431744"/>
        <c:crosses val="autoZero"/>
        <c:auto val="1"/>
        <c:lblAlgn val="ctr"/>
        <c:lblOffset val="100"/>
        <c:noMultiLvlLbl val="0"/>
      </c:catAx>
      <c:valAx>
        <c:axId val="16643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4302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OCTUBRE 2021'!$H$20:$O$20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OCTUBRE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OCTUBRE 2021'!$H$22:$K$22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75-4E5B-84EF-562D2C4666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OCTUBRE 2021'!$H$23:$K$23</c:f>
              <c:numCache>
                <c:formatCode>0%</c:formatCode>
                <c:ptCount val="4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745216"/>
        <c:axId val="166757120"/>
        <c:axId val="0"/>
      </c:bar3DChart>
      <c:catAx>
        <c:axId val="1667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757120"/>
        <c:crosses val="autoZero"/>
        <c:auto val="1"/>
        <c:lblAlgn val="ctr"/>
        <c:lblOffset val="100"/>
        <c:noMultiLvlLbl val="0"/>
      </c:catAx>
      <c:valAx>
        <c:axId val="166757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7452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OCTUBRE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2021'!$I$185:$I$188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58-4D4F-A685-CC3CF80385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58-4D4F-A685-CC3CF80385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58-4D4F-A685-CC3CF80385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58-4D4F-A685-CC3CF80385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547840"/>
        <c:axId val="166549376"/>
        <c:axId val="0"/>
      </c:bar3DChart>
      <c:catAx>
        <c:axId val="16654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6549376"/>
        <c:crosses val="autoZero"/>
        <c:auto val="1"/>
        <c:lblAlgn val="ctr"/>
        <c:lblOffset val="100"/>
        <c:noMultiLvlLbl val="0"/>
      </c:catAx>
      <c:valAx>
        <c:axId val="16654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5478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OCTUBRE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OCTUBRE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OCTUBRE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600704"/>
        <c:axId val="166602240"/>
        <c:axId val="0"/>
      </c:bar3DChart>
      <c:catAx>
        <c:axId val="1666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602240"/>
        <c:crosses val="autoZero"/>
        <c:auto val="1"/>
        <c:lblAlgn val="ctr"/>
        <c:lblOffset val="100"/>
        <c:noMultiLvlLbl val="0"/>
      </c:catAx>
      <c:valAx>
        <c:axId val="166602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60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656256"/>
        <c:axId val="166666240"/>
        <c:axId val="0"/>
      </c:bar3DChart>
      <c:catAx>
        <c:axId val="166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666240"/>
        <c:crosses val="autoZero"/>
        <c:auto val="1"/>
        <c:lblAlgn val="ctr"/>
        <c:lblOffset val="100"/>
        <c:noMultiLvlLbl val="0"/>
      </c:catAx>
      <c:valAx>
        <c:axId val="16666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5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6252544"/>
        <c:axId val="166254080"/>
        <c:axId val="0"/>
      </c:bar3DChart>
      <c:catAx>
        <c:axId val="16625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6254080"/>
        <c:crosses val="autoZero"/>
        <c:auto val="1"/>
        <c:lblAlgn val="ctr"/>
        <c:lblOffset val="100"/>
        <c:noMultiLvlLbl val="0"/>
      </c:catAx>
      <c:valAx>
        <c:axId val="166254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25254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NOVIEMBRE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NOVIEMBRE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NOVIEMBRE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NOVIEMBRE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NOVIEMBRE 2021'!$I$96:$I$100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154240"/>
        <c:axId val="166155776"/>
        <c:axId val="0"/>
      </c:bar3DChart>
      <c:catAx>
        <c:axId val="1661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66155776"/>
        <c:crosses val="autoZero"/>
        <c:auto val="1"/>
        <c:lblAlgn val="ctr"/>
        <c:lblOffset val="100"/>
        <c:noMultiLvlLbl val="0"/>
      </c:catAx>
      <c:valAx>
        <c:axId val="166155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154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NOVIEMBRE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NOVIEMBRE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NOVIEMBRE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NOVIEMBRE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NOVIEMBRE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NOVIEMBRE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NOVIEMBRE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NOVIEMBRE 2021'!$I$156:$I$159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NOVIEMBRE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NOVIEMBRE 2021'!$J$156:$J$159</c:f>
              <c:numCache>
                <c:formatCode>0%</c:formatCode>
                <c:ptCount val="4"/>
                <c:pt idx="0">
                  <c:v>0.75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6335232"/>
        <c:axId val="166336768"/>
        <c:axId val="0"/>
      </c:bar3DChart>
      <c:catAx>
        <c:axId val="1663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6336768"/>
        <c:crosses val="autoZero"/>
        <c:auto val="1"/>
        <c:lblAlgn val="ctr"/>
        <c:lblOffset val="100"/>
        <c:noMultiLvlLbl val="0"/>
      </c:catAx>
      <c:valAx>
        <c:axId val="16633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33523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NOVIEMBRE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NOVIEMBRE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NOVIEMBRE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NOVIEMBRE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NOVIEMBRE 2021'!$I$212:$I$215</c:f>
              <c:numCache>
                <c:formatCode>General</c:formatCode>
                <c:ptCount val="4"/>
                <c:pt idx="0">
                  <c:v>11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NOVIEMBRE 2021'!$J$212:$J$215</c:f>
              <c:numCache>
                <c:formatCode>0%</c:formatCode>
                <c:ptCount val="4"/>
                <c:pt idx="0">
                  <c:v>0.40740740740740738</c:v>
                </c:pt>
                <c:pt idx="1">
                  <c:v>0.59259259259259256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875136"/>
        <c:axId val="166876672"/>
        <c:axId val="0"/>
      </c:bar3DChart>
      <c:catAx>
        <c:axId val="1668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876672"/>
        <c:crosses val="autoZero"/>
        <c:auto val="1"/>
        <c:lblAlgn val="ctr"/>
        <c:lblOffset val="100"/>
        <c:noMultiLvlLbl val="0"/>
      </c:catAx>
      <c:valAx>
        <c:axId val="16687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8751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NOVIEMBRE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NOVIEMBRE 2021'!$C$22:$E$22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NOVIEMBRE 2021'!$C$23:$E$23</c:f>
              <c:numCache>
                <c:formatCode>0%</c:formatCode>
                <c:ptCount val="3"/>
                <c:pt idx="0">
                  <c:v>0.40740740740740738</c:v>
                </c:pt>
                <c:pt idx="1">
                  <c:v>0.29629629629629628</c:v>
                </c:pt>
                <c:pt idx="2">
                  <c:v>0.29629629629629628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245120"/>
        <c:axId val="168246656"/>
        <c:axId val="0"/>
      </c:bar3DChart>
      <c:catAx>
        <c:axId val="16824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8246656"/>
        <c:crosses val="autoZero"/>
        <c:auto val="1"/>
        <c:lblAlgn val="ctr"/>
        <c:lblOffset val="100"/>
        <c:noMultiLvlLbl val="0"/>
      </c:catAx>
      <c:valAx>
        <c:axId val="168246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2451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NOVIEMBRE 2021'!$H$20:$O$20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NOVIEMBRE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NOVIEMBRE 2021'!$H$22:$K$22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NOVIEMBRE 2021'!$H$23:$K$23</c:f>
              <c:numCache>
                <c:formatCode>0%</c:formatCode>
                <c:ptCount val="4"/>
                <c:pt idx="0">
                  <c:v>0.44444444444444442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293888"/>
        <c:axId val="169608320"/>
        <c:axId val="0"/>
      </c:bar3DChart>
      <c:catAx>
        <c:axId val="1682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9608320"/>
        <c:crosses val="autoZero"/>
        <c:auto val="1"/>
        <c:lblAlgn val="ctr"/>
        <c:lblOffset val="100"/>
        <c:noMultiLvlLbl val="0"/>
      </c:catAx>
      <c:valAx>
        <c:axId val="169608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29388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NOVIEMBRE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NOVIEMBRE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NOVIEMBRE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NOVIEMBRE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NOVIEMBRE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NOVIEMBRE 2021'!$I$185:$I$188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NOVIEMBRE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NOVIEMBRE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9411328"/>
        <c:axId val="169412864"/>
        <c:axId val="0"/>
      </c:bar3DChart>
      <c:catAx>
        <c:axId val="16941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9412864"/>
        <c:crosses val="autoZero"/>
        <c:auto val="1"/>
        <c:lblAlgn val="ctr"/>
        <c:lblOffset val="100"/>
        <c:noMultiLvlLbl val="0"/>
      </c:catAx>
      <c:valAx>
        <c:axId val="169412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411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NOVIEMBRE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NOVIEMBRE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NOVIEMBRE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NOVIEMBRE 2021'!$G$239:$G$250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451904"/>
        <c:axId val="169453440"/>
        <c:axId val="0"/>
      </c:bar3DChart>
      <c:catAx>
        <c:axId val="1694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53440"/>
        <c:crosses val="autoZero"/>
        <c:auto val="1"/>
        <c:lblAlgn val="ctr"/>
        <c:lblOffset val="100"/>
        <c:noMultiLvlLbl val="0"/>
      </c:catAx>
      <c:valAx>
        <c:axId val="16945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45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NOVIEMBRE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NOVIEMBRE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NOVIEMBRE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NOVIEMBRE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NOVIEMBRE 2021'!$J$44:$J$59</c:f>
              <c:numCache>
                <c:formatCode>General</c:formatCode>
                <c:ptCount val="16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970304"/>
        <c:axId val="169980288"/>
        <c:axId val="0"/>
      </c:bar3DChart>
      <c:catAx>
        <c:axId val="1699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980288"/>
        <c:crosses val="autoZero"/>
        <c:auto val="1"/>
        <c:lblAlgn val="ctr"/>
        <c:lblOffset val="100"/>
        <c:noMultiLvlLbl val="0"/>
      </c:catAx>
      <c:valAx>
        <c:axId val="1699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97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4745728"/>
        <c:axId val="94747264"/>
        <c:axId val="0"/>
      </c:bar3DChart>
      <c:catAx>
        <c:axId val="9474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4747264"/>
        <c:crosses val="autoZero"/>
        <c:auto val="1"/>
        <c:lblAlgn val="ctr"/>
        <c:lblOffset val="100"/>
        <c:noMultiLvlLbl val="0"/>
      </c:catAx>
      <c:valAx>
        <c:axId val="94747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474572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DICIEMBRE 2021'!$D$95:$J$95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2021'!$G$96:$G$100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2021'!$H$96:$H$100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a DICIEMBRE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2021'!$I$96:$I$100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688192"/>
        <c:axId val="137689728"/>
        <c:axId val="0"/>
      </c:bar3DChart>
      <c:catAx>
        <c:axId val="137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7689728"/>
        <c:crosses val="autoZero"/>
        <c:auto val="1"/>
        <c:lblAlgn val="ctr"/>
        <c:lblOffset val="100"/>
        <c:noMultiLvlLbl val="0"/>
      </c:catAx>
      <c:valAx>
        <c:axId val="137689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6881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DICIEMBRE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2021'!$F$156:$F$159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DICIEMBRE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2021'!$H$156:$H$159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DICIEMBRE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2021'!$G$156:$G$159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2021'!$I$156:$I$159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DICIEMBRE 2021'!$D$156:$E$159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2021'!$J$156:$J$159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7684864"/>
        <c:axId val="137686400"/>
        <c:axId val="0"/>
      </c:bar3DChart>
      <c:catAx>
        <c:axId val="1376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7686400"/>
        <c:crosses val="autoZero"/>
        <c:auto val="1"/>
        <c:lblAlgn val="ctr"/>
        <c:lblOffset val="100"/>
        <c:noMultiLvlLbl val="0"/>
      </c:catAx>
      <c:valAx>
        <c:axId val="137686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768486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2021'!$F$212:$F$215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2021'!$G$212:$G$215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2021'!$H$212:$H$215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DICIEMBRE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2021'!$I$212:$I$215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2021'!$J$212:$J$215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4240512"/>
        <c:axId val="154242048"/>
        <c:axId val="0"/>
      </c:bar3DChart>
      <c:catAx>
        <c:axId val="1542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4242048"/>
        <c:crosses val="autoZero"/>
        <c:auto val="1"/>
        <c:lblAlgn val="ctr"/>
        <c:lblOffset val="100"/>
        <c:noMultiLvlLbl val="0"/>
      </c:catAx>
      <c:valAx>
        <c:axId val="15424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4240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DICIEMBRE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DICIEMBRE 2021'!$C$22:$E$22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DICIEMBRE 2021'!$C$23:$E$23</c:f>
              <c:numCache>
                <c:formatCode>0%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6489472"/>
        <c:axId val="96491008"/>
        <c:axId val="0"/>
      </c:bar3DChart>
      <c:catAx>
        <c:axId val="9648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6491008"/>
        <c:crosses val="autoZero"/>
        <c:auto val="1"/>
        <c:lblAlgn val="ctr"/>
        <c:lblOffset val="100"/>
        <c:noMultiLvlLbl val="0"/>
      </c:catAx>
      <c:valAx>
        <c:axId val="96491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4894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DICIEMBRE 2021'!$H$20:$O$20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DICIEMBRE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DICIEMBRE 2021'!$H$22:$K$22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DICIEMBRE 2021'!$H$23:$K$23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4269184"/>
        <c:axId val="154270720"/>
        <c:axId val="0"/>
      </c:bar3DChart>
      <c:catAx>
        <c:axId val="1542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54270720"/>
        <c:crosses val="autoZero"/>
        <c:auto val="1"/>
        <c:lblAlgn val="ctr"/>
        <c:lblOffset val="100"/>
        <c:noMultiLvlLbl val="0"/>
      </c:catAx>
      <c:valAx>
        <c:axId val="154270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42691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2021'!$G$185:$G$188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2021'!$H$185:$H$188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'Estadisticas a DICIEMBRE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2021'!$I$185:$I$188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2021'!$D$185:$E$188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2021'!$J$185:$J$188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6638208"/>
        <c:axId val="156656384"/>
        <c:axId val="0"/>
      </c:bar3DChart>
      <c:catAx>
        <c:axId val="15663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56656384"/>
        <c:crosses val="autoZero"/>
        <c:auto val="1"/>
        <c:lblAlgn val="ctr"/>
        <c:lblOffset val="100"/>
        <c:noMultiLvlLbl val="0"/>
      </c:catAx>
      <c:valAx>
        <c:axId val="15665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6638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DICIEMBRE 2021'!$F$239:$F$250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DICIEMBRE 2021'!$E$239:$E$250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DICIEMBRE 2021'!$G$239:$G$250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31776"/>
        <c:axId val="156668288"/>
        <c:axId val="0"/>
      </c:bar3DChart>
      <c:catAx>
        <c:axId val="1543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68288"/>
        <c:crosses val="autoZero"/>
        <c:auto val="1"/>
        <c:lblAlgn val="ctr"/>
        <c:lblOffset val="100"/>
        <c:noMultiLvlLbl val="0"/>
      </c:catAx>
      <c:valAx>
        <c:axId val="15666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433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DICIEMBRE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2021'!$F$44:$F$59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DICIEMBRE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2021'!$G$44:$G$59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DICIEMBRE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2021'!$H$44:$H$59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DICIEMBRE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2021'!$I$44:$I$59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DICIEMBRE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01568"/>
        <c:axId val="154303104"/>
        <c:axId val="0"/>
      </c:bar3DChart>
      <c:catAx>
        <c:axId val="1543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03104"/>
        <c:crosses val="autoZero"/>
        <c:auto val="1"/>
        <c:lblAlgn val="ctr"/>
        <c:lblOffset val="100"/>
        <c:noMultiLvlLbl val="0"/>
      </c:catAx>
      <c:valAx>
        <c:axId val="15430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0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217714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8363" y="166254"/>
          <a:ext cx="1274371" cy="11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Estadisticas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a DICIEMBRE 2021"/>
    </sheetNames>
    <sheetDataSet>
      <sheetData sheetId="0">
        <row r="20">
          <cell r="H20" t="str">
            <v>SOLICITUD POR SEXO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4</v>
          </cell>
          <cell r="D22">
            <v>2</v>
          </cell>
          <cell r="E22">
            <v>2</v>
          </cell>
          <cell r="H22">
            <v>1</v>
          </cell>
          <cell r="I22">
            <v>6</v>
          </cell>
          <cell r="J22">
            <v>0</v>
          </cell>
          <cell r="K22">
            <v>1</v>
          </cell>
        </row>
        <row r="23">
          <cell r="C23">
            <v>0.5</v>
          </cell>
          <cell r="D23">
            <v>0.25</v>
          </cell>
          <cell r="E23">
            <v>0.25</v>
          </cell>
          <cell r="H23">
            <v>0.125</v>
          </cell>
          <cell r="I23">
            <v>0.75</v>
          </cell>
          <cell r="J23">
            <v>0</v>
          </cell>
          <cell r="K23">
            <v>0.125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3</v>
          </cell>
        </row>
        <row r="47">
          <cell r="E47" t="str">
            <v>NEGATIVA POR INEXISTENCIA</v>
          </cell>
          <cell r="J47">
            <v>0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</v>
          </cell>
        </row>
        <row r="50">
          <cell r="E50" t="str">
            <v xml:space="preserve">AFIRMATIVO PARCIAL POR CONFIDENCIALIDAD </v>
          </cell>
          <cell r="J50">
            <v>2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1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95">
          <cell r="D95" t="str">
            <v xml:space="preserve">       FORMATO SOLICITADO</v>
          </cell>
        </row>
        <row r="96">
          <cell r="E96" t="str">
            <v>VIA CORREO ELECTRONICO</v>
          </cell>
          <cell r="I96">
            <v>3</v>
          </cell>
        </row>
        <row r="97">
          <cell r="E97" t="str">
            <v>VÍA INFOMEX</v>
          </cell>
          <cell r="I97">
            <v>4</v>
          </cell>
        </row>
        <row r="98">
          <cell r="E98" t="str">
            <v>REPRODUCCIÓN DE DOCUMENTOS (COPIA SIMPLE, COPIA CERTIFICADA, PLANO SIMPLE Y PLANO CERTIFICADO)</v>
          </cell>
          <cell r="I98">
            <v>1</v>
          </cell>
        </row>
        <row r="99">
          <cell r="E99" t="str">
            <v>FORMATO DIGITAL</v>
          </cell>
          <cell r="I99">
            <v>0</v>
          </cell>
        </row>
        <row r="100">
          <cell r="E100" t="str">
            <v>CONSULTA DIRECTA</v>
          </cell>
          <cell r="I100">
            <v>0</v>
          </cell>
        </row>
        <row r="156">
          <cell r="D156">
            <v>1</v>
          </cell>
          <cell r="E156" t="str">
            <v>ORDINARIA</v>
          </cell>
          <cell r="I156">
            <v>4</v>
          </cell>
          <cell r="J156">
            <v>0.8</v>
          </cell>
        </row>
        <row r="157">
          <cell r="D157">
            <v>2</v>
          </cell>
          <cell r="E157" t="str">
            <v>FUNDAMENTAL</v>
          </cell>
          <cell r="I157">
            <v>1</v>
          </cell>
          <cell r="J157">
            <v>0.2</v>
          </cell>
        </row>
        <row r="158">
          <cell r="D158">
            <v>4</v>
          </cell>
          <cell r="E158" t="str">
            <v>RESERVADA</v>
          </cell>
          <cell r="I158">
            <v>0</v>
          </cell>
          <cell r="J158">
            <v>0</v>
          </cell>
        </row>
        <row r="159">
          <cell r="D159">
            <v>3</v>
          </cell>
          <cell r="E159" t="str">
            <v>CONFIDENCIAL</v>
          </cell>
          <cell r="I159">
            <v>0</v>
          </cell>
          <cell r="J159">
            <v>0</v>
          </cell>
        </row>
        <row r="185">
          <cell r="D185">
            <v>1</v>
          </cell>
          <cell r="E185" t="str">
            <v>ECONOMICA ADMINISTRATIVA</v>
          </cell>
          <cell r="I185">
            <v>8</v>
          </cell>
          <cell r="J185">
            <v>1</v>
          </cell>
        </row>
        <row r="186">
          <cell r="D186">
            <v>2</v>
          </cell>
          <cell r="E186" t="str">
            <v>TRAMITE</v>
          </cell>
          <cell r="I186">
            <v>0</v>
          </cell>
          <cell r="J186">
            <v>0</v>
          </cell>
        </row>
        <row r="187">
          <cell r="D187">
            <v>3</v>
          </cell>
          <cell r="E187" t="str">
            <v>SERV. PUB.</v>
          </cell>
          <cell r="I187">
            <v>0</v>
          </cell>
          <cell r="J187">
            <v>0</v>
          </cell>
        </row>
        <row r="188">
          <cell r="D188">
            <v>4</v>
          </cell>
          <cell r="E188" t="str">
            <v>LEGAL</v>
          </cell>
          <cell r="I188">
            <v>0</v>
          </cell>
          <cell r="J188">
            <v>0</v>
          </cell>
        </row>
        <row r="212">
          <cell r="E212" t="str">
            <v>INFOMEX</v>
          </cell>
          <cell r="I212">
            <v>4</v>
          </cell>
          <cell r="J212">
            <v>0.5</v>
          </cell>
        </row>
        <row r="213">
          <cell r="E213" t="str">
            <v>CORREO ELECTRONICO</v>
          </cell>
          <cell r="I213">
            <v>4</v>
          </cell>
          <cell r="J213">
            <v>0.5</v>
          </cell>
        </row>
        <row r="214">
          <cell r="E214" t="str">
            <v>NOTIFICACIÓN PERSONAL</v>
          </cell>
          <cell r="I214">
            <v>0</v>
          </cell>
          <cell r="J214">
            <v>0</v>
          </cell>
        </row>
        <row r="215">
          <cell r="E215" t="str">
            <v>LISTAS</v>
          </cell>
          <cell r="I215">
            <v>0</v>
          </cell>
          <cell r="J215">
            <v>0</v>
          </cell>
        </row>
        <row r="239">
          <cell r="E239" t="str">
            <v>Presidencia</v>
          </cell>
          <cell r="G239">
            <v>0</v>
          </cell>
        </row>
        <row r="240">
          <cell r="E240" t="str">
            <v>Dirección General</v>
          </cell>
          <cell r="G240">
            <v>0</v>
          </cell>
        </row>
        <row r="241">
          <cell r="E241" t="str">
            <v>Dirección Jurídica</v>
          </cell>
          <cell r="G241">
            <v>0</v>
          </cell>
        </row>
        <row r="242">
          <cell r="E242" t="str">
            <v>Dirección de Servicios</v>
          </cell>
          <cell r="G242">
            <v>0</v>
          </cell>
        </row>
        <row r="243">
          <cell r="E243" t="str">
            <v>Dirección de Programas</v>
          </cell>
          <cell r="G243">
            <v>3</v>
          </cell>
        </row>
        <row r="244">
          <cell r="E244" t="str">
            <v>Contraloría</v>
          </cell>
          <cell r="G244">
            <v>0</v>
          </cell>
        </row>
        <row r="245">
          <cell r="E245" t="str">
            <v>Dirección de Planeación</v>
          </cell>
          <cell r="G245">
            <v>0</v>
          </cell>
        </row>
        <row r="246">
          <cell r="E246" t="str">
            <v>Dirección de Administración y Finanzas</v>
          </cell>
          <cell r="G246">
            <v>1</v>
          </cell>
        </row>
        <row r="247">
          <cell r="E247" t="str">
            <v xml:space="preserve">Relaciones Públicas y Recaudación de Fondos </v>
          </cell>
          <cell r="G247">
            <v>0</v>
          </cell>
        </row>
        <row r="248">
          <cell r="E248" t="str">
            <v>Fundamental</v>
          </cell>
          <cell r="G248">
            <v>0</v>
          </cell>
        </row>
        <row r="249">
          <cell r="E249" t="str">
            <v>Unidad de Transparencia</v>
          </cell>
          <cell r="G249">
            <v>0</v>
          </cell>
        </row>
        <row r="250">
          <cell r="E250" t="str">
            <v>Coordinación de Archivo</v>
          </cell>
          <cell r="G2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48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3</v>
      </c>
      <c r="D22" s="73">
        <v>1</v>
      </c>
      <c r="E22" s="73">
        <v>0</v>
      </c>
      <c r="F22" s="74">
        <f>SUM(C22:E22)</f>
        <v>4</v>
      </c>
      <c r="G22" s="75"/>
      <c r="H22" s="72">
        <v>1</v>
      </c>
      <c r="I22" s="72">
        <v>3</v>
      </c>
      <c r="J22" s="72">
        <v>0</v>
      </c>
      <c r="K22" s="72">
        <v>0</v>
      </c>
      <c r="L22" s="74">
        <v>4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0.75</v>
      </c>
      <c r="D23" s="77">
        <f>+D22/F22</f>
        <v>0.25</v>
      </c>
      <c r="E23" s="78">
        <f>+E22/F22</f>
        <v>0</v>
      </c>
      <c r="F23" s="79">
        <f>SUM(C23:E23)</f>
        <v>1</v>
      </c>
      <c r="G23" s="75"/>
      <c r="H23" s="76">
        <v>0.24</v>
      </c>
      <c r="I23" s="76">
        <v>0.76</v>
      </c>
      <c r="J23" s="76">
        <f>+J22/L22</f>
        <v>0</v>
      </c>
      <c r="K23" s="76"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1</v>
      </c>
      <c r="K46" s="202"/>
      <c r="L46" s="203"/>
      <c r="M46" s="76">
        <f>+$J46/$J61</f>
        <v>0.25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0</v>
      </c>
      <c r="K47" s="202"/>
      <c r="L47" s="203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3</v>
      </c>
      <c r="K49" s="202"/>
      <c r="L49" s="203"/>
      <c r="M49" s="76">
        <f>+$J49/J61</f>
        <v>0.75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0</v>
      </c>
      <c r="K54" s="202"/>
      <c r="L54" s="203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4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49"/>
      <c r="L95" s="4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3</v>
      </c>
      <c r="J97" s="96">
        <f>I97/I102</f>
        <v>0.75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49"/>
      <c r="L105" s="4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49"/>
      <c r="L132" s="4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14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49"/>
      <c r="L137" s="4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114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114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49"/>
      <c r="L155" s="4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3</v>
      </c>
      <c r="J156" s="24">
        <f>I156/I161</f>
        <v>1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6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49"/>
      <c r="L184" s="4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3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3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49"/>
      <c r="L211" s="4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3</v>
      </c>
      <c r="J212" s="33">
        <f>I212/I217</f>
        <v>0.75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</v>
      </c>
      <c r="J213" s="33">
        <f>I213/I217</f>
        <v>0.25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42"/>
      <c r="H215" s="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4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0</v>
      </c>
      <c r="H246" s="5"/>
      <c r="I246" s="192"/>
      <c r="J246" s="192"/>
      <c r="K246" s="50"/>
      <c r="L246" s="5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13"/>
      <c r="J247" s="113"/>
      <c r="K247" s="113"/>
      <c r="L247" s="11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16"/>
      <c r="J248" s="116"/>
      <c r="K248" s="116"/>
      <c r="L248" s="116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17"/>
      <c r="J249" s="117"/>
      <c r="K249" s="117"/>
      <c r="L249" s="117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3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E138:I138"/>
    <mergeCell ref="E159:H159"/>
    <mergeCell ref="D184:J184"/>
    <mergeCell ref="E185:H185"/>
    <mergeCell ref="E98:H98"/>
    <mergeCell ref="E149:I149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42:J142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7:H157"/>
    <mergeCell ref="E158:H158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  <mergeCell ref="D238:G2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opLeftCell="B1" zoomScale="70" zoomScaleNormal="70" workbookViewId="0">
      <selection activeCell="B13" sqref="B13:O13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49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4</v>
      </c>
      <c r="D22" s="121">
        <v>0</v>
      </c>
      <c r="E22" s="121">
        <v>8</v>
      </c>
      <c r="F22" s="74">
        <f>SUM(C22:E22)</f>
        <v>12</v>
      </c>
      <c r="G22" s="75"/>
      <c r="H22" s="72">
        <v>3</v>
      </c>
      <c r="I22" s="72">
        <v>5</v>
      </c>
      <c r="J22" s="72">
        <v>0</v>
      </c>
      <c r="K22" s="72">
        <v>4</v>
      </c>
      <c r="L22" s="74">
        <v>12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0.33333333333333331</v>
      </c>
      <c r="D23" s="77">
        <f>+D22/F22</f>
        <v>0</v>
      </c>
      <c r="E23" s="78">
        <f>+E22/F22</f>
        <v>0.66666666666666663</v>
      </c>
      <c r="F23" s="79">
        <f>SUM(C23:E23)</f>
        <v>1</v>
      </c>
      <c r="G23" s="75"/>
      <c r="H23" s="76">
        <v>0.24</v>
      </c>
      <c r="I23" s="76">
        <v>0.76</v>
      </c>
      <c r="J23" s="76">
        <f>+J22/L22</f>
        <v>0</v>
      </c>
      <c r="K23" s="76"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1</v>
      </c>
      <c r="K46" s="202"/>
      <c r="L46" s="203"/>
      <c r="M46" s="76">
        <f>+$J46/$J61</f>
        <v>8.3333333333333329E-2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2</v>
      </c>
      <c r="K47" s="202"/>
      <c r="L47" s="203"/>
      <c r="M47" s="76">
        <f>+$J47/$J61</f>
        <v>0.16666666666666666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4</v>
      </c>
      <c r="K49" s="202"/>
      <c r="L49" s="203"/>
      <c r="M49" s="76">
        <f>+$J49/J61</f>
        <v>0.33333333333333331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5</v>
      </c>
      <c r="K54" s="202"/>
      <c r="L54" s="203"/>
      <c r="M54" s="76">
        <f>+$J54/J61</f>
        <v>0.41666666666666669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12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23"/>
      <c r="L95" s="12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8</v>
      </c>
      <c r="J96" s="96">
        <f>+I96/I102</f>
        <v>0.66666666666666663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4</v>
      </c>
      <c r="J97" s="96">
        <f>I97/I102</f>
        <v>0.33333333333333331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12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23"/>
      <c r="L105" s="12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23"/>
      <c r="L132" s="12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154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154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23"/>
      <c r="L137" s="12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172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172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6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8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23"/>
      <c r="L155" s="123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10</v>
      </c>
      <c r="J156" s="24">
        <f>I156/I161</f>
        <v>0.90909090909090906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1</v>
      </c>
      <c r="J157" s="25">
        <f>I157/I161</f>
        <v>9.0909090909090912E-2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2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11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23"/>
      <c r="L184" s="123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11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23"/>
      <c r="L211" s="123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0.33333333333333331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8</v>
      </c>
      <c r="J213" s="33">
        <f>I213/I217</f>
        <v>0.66666666666666663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18"/>
      <c r="H215" s="119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12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4</v>
      </c>
      <c r="H246" s="5"/>
      <c r="I246" s="192"/>
      <c r="J246" s="192"/>
      <c r="K246" s="120"/>
      <c r="L246" s="12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20"/>
      <c r="J247" s="120"/>
      <c r="K247" s="120"/>
      <c r="L247" s="120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20"/>
      <c r="J248" s="120"/>
      <c r="K248" s="120"/>
      <c r="L248" s="120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1</v>
      </c>
      <c r="H249" s="5"/>
      <c r="I249" s="120"/>
      <c r="J249" s="120"/>
      <c r="K249" s="120"/>
      <c r="L249" s="120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10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zoomScale="70" zoomScaleNormal="70" workbookViewId="0">
      <selection activeCell="G313" sqref="G313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50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2</v>
      </c>
      <c r="D22" s="127"/>
      <c r="E22" s="127">
        <v>11</v>
      </c>
      <c r="F22" s="74">
        <f>SUM(C22:E22)</f>
        <v>13</v>
      </c>
      <c r="G22" s="75"/>
      <c r="H22" s="72">
        <v>4</v>
      </c>
      <c r="I22" s="72">
        <v>4</v>
      </c>
      <c r="J22" s="72">
        <v>0</v>
      </c>
      <c r="K22" s="72">
        <v>5</v>
      </c>
      <c r="L22" s="74">
        <f>SUM(H22:K22)</f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0.15384615384615385</v>
      </c>
      <c r="D23" s="77">
        <f>+D22/F22</f>
        <v>0</v>
      </c>
      <c r="E23" s="78">
        <f>+E22/F22</f>
        <v>0.84615384615384615</v>
      </c>
      <c r="F23" s="79">
        <f>SUM(C23:E23)</f>
        <v>1</v>
      </c>
      <c r="G23" s="75"/>
      <c r="H23" s="76">
        <f>+H22/L22</f>
        <v>0.30769230769230771</v>
      </c>
      <c r="I23" s="76">
        <f>+I22/L22</f>
        <v>0.30769230769230771</v>
      </c>
      <c r="J23" s="76">
        <f>+J22/L22</f>
        <v>0</v>
      </c>
      <c r="K23" s="76">
        <f>+K22/L22</f>
        <v>0.38461538461538464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0</v>
      </c>
      <c r="K46" s="202"/>
      <c r="L46" s="203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0</v>
      </c>
      <c r="K47" s="202"/>
      <c r="L47" s="203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7</v>
      </c>
      <c r="K49" s="202"/>
      <c r="L49" s="203"/>
      <c r="M49" s="76">
        <f>+$J49/J61</f>
        <v>0.53846153846153844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1</v>
      </c>
      <c r="K51" s="202"/>
      <c r="L51" s="203"/>
      <c r="M51" s="76">
        <f>+$J51/J61</f>
        <v>7.6923076923076927E-2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5</v>
      </c>
      <c r="K54" s="202"/>
      <c r="L54" s="203"/>
      <c r="M54" s="76">
        <f>+$J54/J61</f>
        <v>0.38461538461538464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13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28"/>
      <c r="L95" s="128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11</v>
      </c>
      <c r="J96" s="96">
        <f>+I96/I102</f>
        <v>0.84615384615384615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2</v>
      </c>
      <c r="J97" s="96">
        <f>I97/I102</f>
        <v>0.15384615384615385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13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28"/>
      <c r="L105" s="128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28"/>
      <c r="L132" s="128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44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28"/>
      <c r="L137" s="128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63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63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5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8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28"/>
      <c r="L155" s="128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11</v>
      </c>
      <c r="J156" s="24">
        <f>I156/I161</f>
        <v>0.84615384615384615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2</v>
      </c>
      <c r="J157" s="25">
        <f>I157/I161</f>
        <v>0.15384615384615385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4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28"/>
      <c r="L184" s="128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13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13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28"/>
      <c r="L211" s="128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2</v>
      </c>
      <c r="J212" s="33">
        <f>I212/I217</f>
        <v>0.15384615384615385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11</v>
      </c>
      <c r="J213" s="33">
        <f>I213/I217</f>
        <v>0.84615384615384615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5"/>
      <c r="H215" s="126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5</v>
      </c>
      <c r="H246" s="5"/>
      <c r="I246" s="192"/>
      <c r="J246" s="192"/>
      <c r="K246" s="129"/>
      <c r="L246" s="129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29"/>
      <c r="J247" s="129"/>
      <c r="K247" s="129"/>
      <c r="L247" s="129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29"/>
      <c r="J248" s="129"/>
      <c r="K248" s="129"/>
      <c r="L248" s="129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2" t="s">
        <v>44</v>
      </c>
      <c r="F249" s="183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84" t="s">
        <v>5</v>
      </c>
      <c r="F250" s="185"/>
      <c r="G250" s="64">
        <f>SUM(G239:G249)</f>
        <v>12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80" t="s">
        <v>40</v>
      </c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51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4</v>
      </c>
      <c r="D22" s="133">
        <v>0</v>
      </c>
      <c r="E22" s="133">
        <v>9</v>
      </c>
      <c r="F22" s="74">
        <f>SUM(C22:E22)</f>
        <v>13</v>
      </c>
      <c r="G22" s="75"/>
      <c r="H22" s="72">
        <v>4</v>
      </c>
      <c r="I22" s="72">
        <v>0</v>
      </c>
      <c r="J22" s="72">
        <v>0</v>
      </c>
      <c r="K22" s="72">
        <v>9</v>
      </c>
      <c r="L22" s="74"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0.30769230769230771</v>
      </c>
      <c r="D23" s="77">
        <f>+D22/F22</f>
        <v>0</v>
      </c>
      <c r="E23" s="78">
        <f>+E22/F22</f>
        <v>0.69230769230769229</v>
      </c>
      <c r="F23" s="79">
        <f>SUM(C23:E23)</f>
        <v>1</v>
      </c>
      <c r="G23" s="75"/>
      <c r="H23" s="76">
        <v>0.24</v>
      </c>
      <c r="I23" s="76">
        <v>0</v>
      </c>
      <c r="J23" s="76">
        <f>+J22/L22</f>
        <v>0</v>
      </c>
      <c r="K23" s="76">
        <v>0.76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0</v>
      </c>
      <c r="K46" s="202"/>
      <c r="L46" s="203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0</v>
      </c>
      <c r="K47" s="202"/>
      <c r="L47" s="203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11</v>
      </c>
      <c r="K49" s="202"/>
      <c r="L49" s="203"/>
      <c r="M49" s="76">
        <f>+$J49/J61</f>
        <v>0.91666666666666663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1</v>
      </c>
      <c r="K54" s="202"/>
      <c r="L54" s="203"/>
      <c r="M54" s="76">
        <f>+$J54/J61</f>
        <v>8.3333333333333329E-2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12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35"/>
      <c r="L95" s="13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9</v>
      </c>
      <c r="J96" s="96">
        <f>+I96/I102</f>
        <v>0.75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3</v>
      </c>
      <c r="J97" s="96">
        <f>I97/I102</f>
        <v>0.25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12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35"/>
      <c r="L105" s="13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35"/>
      <c r="L132" s="13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61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61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35"/>
      <c r="L137" s="13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221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221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6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7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35"/>
      <c r="L155" s="135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3</v>
      </c>
      <c r="J156" s="24">
        <f>I156/I161</f>
        <v>0.25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9</v>
      </c>
      <c r="J157" s="25">
        <f>I157/I161</f>
        <v>0.75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4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35"/>
      <c r="L184" s="135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12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12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35"/>
      <c r="L211" s="135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3</v>
      </c>
      <c r="J212" s="33">
        <f>I212/I217</f>
        <v>0.25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9</v>
      </c>
      <c r="J213" s="33">
        <f>I213/I217</f>
        <v>0.75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0"/>
      <c r="H215" s="13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12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3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2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4</v>
      </c>
      <c r="H246" s="5"/>
      <c r="I246" s="192"/>
      <c r="J246" s="192"/>
      <c r="K246" s="132"/>
      <c r="L246" s="132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32"/>
      <c r="J247" s="132"/>
      <c r="K247" s="132"/>
      <c r="L247" s="132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3</v>
      </c>
      <c r="H248" s="5"/>
      <c r="I248" s="132"/>
      <c r="J248" s="132"/>
      <c r="K248" s="132"/>
      <c r="L248" s="132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1</v>
      </c>
      <c r="H249" s="5"/>
      <c r="I249" s="132"/>
      <c r="J249" s="132"/>
      <c r="K249" s="132"/>
      <c r="L249" s="132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16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H242" sqref="H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52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16</v>
      </c>
      <c r="D22" s="139">
        <v>0</v>
      </c>
      <c r="E22" s="139">
        <v>9</v>
      </c>
      <c r="F22" s="74">
        <f>SUM(C22:E22)</f>
        <v>25</v>
      </c>
      <c r="G22" s="75"/>
      <c r="H22" s="72">
        <v>7</v>
      </c>
      <c r="I22" s="72">
        <v>16</v>
      </c>
      <c r="J22" s="72">
        <v>0</v>
      </c>
      <c r="K22" s="72">
        <v>2</v>
      </c>
      <c r="L22" s="74">
        <v>25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0.64</v>
      </c>
      <c r="D23" s="77">
        <f>+D22/F22</f>
        <v>0</v>
      </c>
      <c r="E23" s="78">
        <f>+E22/F22</f>
        <v>0.36</v>
      </c>
      <c r="F23" s="79">
        <f>SUM(C23:E23)</f>
        <v>1</v>
      </c>
      <c r="G23" s="75"/>
      <c r="H23" s="76">
        <v>0.24</v>
      </c>
      <c r="I23" s="76">
        <v>0.74</v>
      </c>
      <c r="J23" s="76">
        <f>+J22/L22</f>
        <v>0</v>
      </c>
      <c r="K23" s="76">
        <v>0.02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3</v>
      </c>
      <c r="K46" s="202"/>
      <c r="L46" s="203"/>
      <c r="M46" s="76">
        <f>+$J46/$J61</f>
        <v>0.12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3</v>
      </c>
      <c r="K47" s="202"/>
      <c r="L47" s="203"/>
      <c r="M47" s="76">
        <f>+$J47/$J61</f>
        <v>0.12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16</v>
      </c>
      <c r="K49" s="202"/>
      <c r="L49" s="203"/>
      <c r="M49" s="76">
        <f>+$J49/J61</f>
        <v>0.64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3</v>
      </c>
      <c r="K54" s="202"/>
      <c r="L54" s="203"/>
      <c r="M54" s="76">
        <f>+$J54/J61</f>
        <v>0.12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25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40"/>
      <c r="L95" s="14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9</v>
      </c>
      <c r="J96" s="96">
        <f>+I96/I102</f>
        <v>0.36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16</v>
      </c>
      <c r="J97" s="96">
        <f>I97/I102</f>
        <v>0.64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40"/>
      <c r="L105" s="14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40"/>
      <c r="L132" s="14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56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56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40"/>
      <c r="L137" s="14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171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171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4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5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9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40"/>
      <c r="L155" s="140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17</v>
      </c>
      <c r="J156" s="24">
        <f>I156/I161</f>
        <v>0.77272727272727271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5</v>
      </c>
      <c r="J157" s="25">
        <f>I157/I161</f>
        <v>0.22727272727272727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6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40"/>
      <c r="L184" s="140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25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40"/>
      <c r="L211" s="140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16</v>
      </c>
      <c r="J212" s="33">
        <f>I212/I217</f>
        <v>0.64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9</v>
      </c>
      <c r="J213" s="33">
        <f>I213/I217</f>
        <v>0.36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7"/>
      <c r="H215" s="13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2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7</v>
      </c>
      <c r="H246" s="5"/>
      <c r="I246" s="192"/>
      <c r="J246" s="192"/>
      <c r="K246" s="141"/>
      <c r="L246" s="141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5</v>
      </c>
      <c r="H247" s="5"/>
      <c r="I247" s="141"/>
      <c r="J247" s="141"/>
      <c r="K247" s="141"/>
      <c r="L247" s="141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5</v>
      </c>
      <c r="H248" s="5"/>
      <c r="I248" s="141"/>
      <c r="J248" s="141"/>
      <c r="K248" s="141"/>
      <c r="L248" s="141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41"/>
      <c r="J249" s="141"/>
      <c r="K249" s="141"/>
      <c r="L249" s="141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1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24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301" sqref="G30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53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18</v>
      </c>
      <c r="D22" s="145">
        <v>0</v>
      </c>
      <c r="E22" s="145">
        <v>7</v>
      </c>
      <c r="F22" s="74">
        <f>SUM(C22:E22)</f>
        <v>25</v>
      </c>
      <c r="G22" s="75"/>
      <c r="H22" s="72">
        <v>5</v>
      </c>
      <c r="I22" s="72">
        <v>8</v>
      </c>
      <c r="J22" s="72">
        <v>0</v>
      </c>
      <c r="K22" s="72">
        <v>12</v>
      </c>
      <c r="L22" s="74">
        <v>25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0.72</v>
      </c>
      <c r="D23" s="77">
        <f>+D22/F22</f>
        <v>0</v>
      </c>
      <c r="E23" s="78">
        <f>+E22/F22</f>
        <v>0.28000000000000003</v>
      </c>
      <c r="F23" s="79">
        <f>SUM(C23:E23)</f>
        <v>1</v>
      </c>
      <c r="G23" s="75"/>
      <c r="H23" s="76">
        <v>0.02</v>
      </c>
      <c r="I23" s="76">
        <v>0.24</v>
      </c>
      <c r="J23" s="76">
        <f>+J22/L22</f>
        <v>0</v>
      </c>
      <c r="K23" s="76">
        <v>0.74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2</v>
      </c>
      <c r="K46" s="202"/>
      <c r="L46" s="203"/>
      <c r="M46" s="76">
        <f>+$J46/$J61</f>
        <v>0.08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3</v>
      </c>
      <c r="K47" s="202"/>
      <c r="L47" s="203"/>
      <c r="M47" s="76">
        <f>+$J47/$J61</f>
        <v>0.12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19</v>
      </c>
      <c r="K49" s="202"/>
      <c r="L49" s="203"/>
      <c r="M49" s="76">
        <f>+$J49/J61</f>
        <v>0.76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1</v>
      </c>
      <c r="K54" s="202"/>
      <c r="L54" s="203"/>
      <c r="M54" s="76">
        <f>+$J54/J61</f>
        <v>0.04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25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47"/>
      <c r="L95" s="1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7</v>
      </c>
      <c r="J96" s="96">
        <f>+I96/I102</f>
        <v>0.28000000000000003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18</v>
      </c>
      <c r="J97" s="96">
        <f>I97/I102</f>
        <v>0.72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47"/>
      <c r="L105" s="1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47"/>
      <c r="L132" s="1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61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61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47"/>
      <c r="L137" s="1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258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258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3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47"/>
      <c r="L155" s="147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20</v>
      </c>
      <c r="J156" s="24">
        <f>I156/I161</f>
        <v>0.8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5</v>
      </c>
      <c r="J157" s="25">
        <f>I157/I161</f>
        <v>0.2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46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25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47"/>
      <c r="L184" s="147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25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47"/>
      <c r="L211" s="147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18</v>
      </c>
      <c r="J212" s="33">
        <f>I212/I217</f>
        <v>0.72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0.28000000000000003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42"/>
      <c r="H215" s="1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3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2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1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10</v>
      </c>
      <c r="H246" s="5"/>
      <c r="I246" s="192"/>
      <c r="J246" s="192"/>
      <c r="K246" s="144"/>
      <c r="L246" s="144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44"/>
      <c r="J247" s="144"/>
      <c r="K247" s="144"/>
      <c r="L247" s="144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5</v>
      </c>
      <c r="H248" s="5"/>
      <c r="I248" s="144"/>
      <c r="J248" s="144"/>
      <c r="K248" s="144"/>
      <c r="L248" s="144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44"/>
      <c r="J249" s="144"/>
      <c r="K249" s="144"/>
      <c r="L249" s="144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26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309" sqref="G30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54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5</v>
      </c>
      <c r="D22" s="151">
        <v>1</v>
      </c>
      <c r="E22" s="151">
        <v>7</v>
      </c>
      <c r="F22" s="74">
        <f>SUM(C22:E22)</f>
        <v>13</v>
      </c>
      <c r="G22" s="75"/>
      <c r="H22" s="72">
        <v>9</v>
      </c>
      <c r="I22" s="72">
        <v>2</v>
      </c>
      <c r="J22" s="72">
        <v>0</v>
      </c>
      <c r="K22" s="72">
        <v>2</v>
      </c>
      <c r="L22" s="74"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0.38461538461538464</v>
      </c>
      <c r="D23" s="77">
        <f>+D22/F22</f>
        <v>7.6923076923076927E-2</v>
      </c>
      <c r="E23" s="78">
        <f>+E22/F22</f>
        <v>0.53846153846153844</v>
      </c>
      <c r="F23" s="79">
        <f>SUM(C23:E23)</f>
        <v>1</v>
      </c>
      <c r="G23" s="75"/>
      <c r="H23" s="76">
        <v>0.74</v>
      </c>
      <c r="I23" s="76">
        <v>0.13</v>
      </c>
      <c r="J23" s="76">
        <f>+J22/L22</f>
        <v>0</v>
      </c>
      <c r="K23" s="76">
        <v>0.13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0</v>
      </c>
      <c r="K46" s="202"/>
      <c r="L46" s="203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0</v>
      </c>
      <c r="K47" s="202"/>
      <c r="L47" s="203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8</v>
      </c>
      <c r="K49" s="202"/>
      <c r="L49" s="203"/>
      <c r="M49" s="76">
        <f>+$J49/J61</f>
        <v>0.61538461538461542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1</v>
      </c>
      <c r="K52" s="202"/>
      <c r="L52" s="203"/>
      <c r="M52" s="76">
        <f>+J52/J61</f>
        <v>7.6923076923076927E-2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3</v>
      </c>
      <c r="K53" s="202"/>
      <c r="L53" s="203"/>
      <c r="M53" s="76">
        <f>+J53/J61</f>
        <v>0.23076923076923078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1</v>
      </c>
      <c r="K54" s="202"/>
      <c r="L54" s="203"/>
      <c r="M54" s="76">
        <f>+$J54/J61</f>
        <v>7.6923076923076927E-2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13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52"/>
      <c r="L95" s="152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8</v>
      </c>
      <c r="J96" s="96">
        <f>+I96/I102</f>
        <v>0.61538461538461542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5</v>
      </c>
      <c r="J97" s="96">
        <f>I97/I102</f>
        <v>0.38461538461538464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13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52"/>
      <c r="L105" s="152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52"/>
      <c r="L132" s="152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49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49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52"/>
      <c r="L137" s="152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272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272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52"/>
      <c r="L155" s="152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11</v>
      </c>
      <c r="J156" s="24">
        <f>I156/I161</f>
        <v>0.84615384615384615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2</v>
      </c>
      <c r="J157" s="25">
        <f>I157/I161</f>
        <v>0.15384615384615385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48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52"/>
      <c r="L184" s="152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13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13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52"/>
      <c r="L211" s="152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5</v>
      </c>
      <c r="J212" s="33">
        <f>I212/I217</f>
        <v>0.38461538461538464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8</v>
      </c>
      <c r="J213" s="33">
        <f>I213/I217</f>
        <v>0.61538461538461542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49"/>
      <c r="H215" s="150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8</v>
      </c>
      <c r="H246" s="5"/>
      <c r="I246" s="192"/>
      <c r="J246" s="192"/>
      <c r="K246" s="153"/>
      <c r="L246" s="153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53"/>
      <c r="J247" s="153"/>
      <c r="K247" s="153"/>
      <c r="L247" s="15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53"/>
      <c r="J248" s="153"/>
      <c r="K248" s="153"/>
      <c r="L248" s="153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1</v>
      </c>
      <c r="H249" s="5"/>
      <c r="I249" s="153"/>
      <c r="J249" s="153"/>
      <c r="K249" s="153"/>
      <c r="L249" s="153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13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C138" sqref="C138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55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1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10</v>
      </c>
      <c r="D22" s="157">
        <v>1</v>
      </c>
      <c r="E22" s="157">
        <v>10</v>
      </c>
      <c r="F22" s="74">
        <f>SUM(C22:E22)</f>
        <v>21</v>
      </c>
      <c r="G22" s="75"/>
      <c r="H22" s="72">
        <v>9</v>
      </c>
      <c r="I22" s="72">
        <v>9</v>
      </c>
      <c r="J22" s="72">
        <v>0</v>
      </c>
      <c r="K22" s="72">
        <v>3</v>
      </c>
      <c r="L22" s="74">
        <v>19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0.47619047619047616</v>
      </c>
      <c r="D23" s="77">
        <f>+D22/F22</f>
        <v>4.7619047619047616E-2</v>
      </c>
      <c r="E23" s="78">
        <f>+E22/F22</f>
        <v>0.47619047619047616</v>
      </c>
      <c r="F23" s="79">
        <f>SUM(C23:E23)</f>
        <v>0.99999999999999989</v>
      </c>
      <c r="G23" s="75"/>
      <c r="H23" s="76">
        <v>0.13</v>
      </c>
      <c r="I23" s="76">
        <v>0.13</v>
      </c>
      <c r="J23" s="76">
        <f>+J22/L22</f>
        <v>0</v>
      </c>
      <c r="K23" s="76">
        <v>0.74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1</v>
      </c>
      <c r="K44" s="199"/>
      <c r="L44" s="200"/>
      <c r="M44" s="84">
        <f>+$J44/$J61</f>
        <v>4.7619047619047616E-2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2</v>
      </c>
      <c r="K46" s="202"/>
      <c r="L46" s="203"/>
      <c r="M46" s="76">
        <f>+$J46/$J61</f>
        <v>9.5238095238095233E-2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4</v>
      </c>
      <c r="K47" s="202"/>
      <c r="L47" s="203"/>
      <c r="M47" s="76">
        <f>+$J47/$J61</f>
        <v>0.19047619047619047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10</v>
      </c>
      <c r="K49" s="202"/>
      <c r="L49" s="203"/>
      <c r="M49" s="76">
        <f>+$J49/J61</f>
        <v>0.47619047619047616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0</v>
      </c>
      <c r="K50" s="202"/>
      <c r="L50" s="203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3</v>
      </c>
      <c r="K54" s="202"/>
      <c r="L54" s="203"/>
      <c r="M54" s="76">
        <f>+$J54/J61</f>
        <v>0.14285714285714285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1</v>
      </c>
      <c r="K56" s="202"/>
      <c r="L56" s="203"/>
      <c r="M56" s="76">
        <f>+$J56/J61</f>
        <v>4.7619047619047616E-2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21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59"/>
      <c r="L95" s="15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11</v>
      </c>
      <c r="J96" s="96">
        <f>+I96/I102</f>
        <v>0.52380952380952384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10</v>
      </c>
      <c r="J97" s="96">
        <f>I97/I102</f>
        <v>0.47619047619047616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21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59"/>
      <c r="L105" s="15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59"/>
      <c r="L132" s="15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63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63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59"/>
      <c r="L137" s="15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312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312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166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67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8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9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59"/>
      <c r="L155" s="15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21</v>
      </c>
      <c r="J156" s="24">
        <f>I156/I161</f>
        <v>1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58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21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59"/>
      <c r="L184" s="15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21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59"/>
      <c r="L211" s="15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10</v>
      </c>
      <c r="J212" s="33">
        <f>I212/I217</f>
        <v>0.47619047619047616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11</v>
      </c>
      <c r="J213" s="33">
        <f>I213/I217</f>
        <v>0.52380952380952384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54"/>
      <c r="H215" s="155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14</v>
      </c>
      <c r="H246" s="5"/>
      <c r="I246" s="192"/>
      <c r="J246" s="192"/>
      <c r="K246" s="156"/>
      <c r="L246" s="156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56"/>
      <c r="J247" s="156"/>
      <c r="K247" s="156"/>
      <c r="L247" s="156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56"/>
      <c r="J248" s="156"/>
      <c r="K248" s="156"/>
      <c r="L248" s="156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56"/>
      <c r="J249" s="156"/>
      <c r="K249" s="156"/>
      <c r="L249" s="156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1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23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E157" sqref="E157:H157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56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57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12</v>
      </c>
      <c r="D22" s="163">
        <v>4</v>
      </c>
      <c r="E22" s="163">
        <v>8</v>
      </c>
      <c r="F22" s="74">
        <f>SUM(C22:E22)</f>
        <v>24</v>
      </c>
      <c r="G22" s="75"/>
      <c r="H22" s="72">
        <v>9</v>
      </c>
      <c r="I22" s="72">
        <v>10</v>
      </c>
      <c r="J22" s="72">
        <v>0</v>
      </c>
      <c r="K22" s="72">
        <v>5</v>
      </c>
      <c r="L22" s="74">
        <f>SUM(H22:K22)</f>
        <v>24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</v>
      </c>
      <c r="D23" s="77">
        <f>+D22/F22</f>
        <v>0.16666666666666666</v>
      </c>
      <c r="E23" s="78">
        <f>+E22/F22</f>
        <v>0.33333333333333331</v>
      </c>
      <c r="F23" s="79">
        <f>SUM(C23:E23)</f>
        <v>1</v>
      </c>
      <c r="G23" s="75"/>
      <c r="H23" s="76">
        <v>0.13</v>
      </c>
      <c r="I23" s="76">
        <v>0.13</v>
      </c>
      <c r="J23" s="76">
        <f>+J22/L22</f>
        <v>0</v>
      </c>
      <c r="K23" s="76">
        <v>0.74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1</v>
      </c>
      <c r="K44" s="199"/>
      <c r="L44" s="200"/>
      <c r="M44" s="84">
        <f>+$J44/$J61</f>
        <v>4.1666666666666664E-2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2</v>
      </c>
      <c r="K46" s="202"/>
      <c r="L46" s="203"/>
      <c r="M46" s="76">
        <f>+$J46/$J61</f>
        <v>8.3333333333333329E-2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5</v>
      </c>
      <c r="K47" s="202"/>
      <c r="L47" s="203"/>
      <c r="M47" s="76">
        <f>+$J47/$J61</f>
        <v>0.20833333333333334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12</v>
      </c>
      <c r="K49" s="202"/>
      <c r="L49" s="203"/>
      <c r="M49" s="76">
        <f>+$J49/J61</f>
        <v>0.5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2</v>
      </c>
      <c r="K50" s="202"/>
      <c r="L50" s="203"/>
      <c r="M50" s="76">
        <f>+$J50/J61</f>
        <v>8.3333333333333329E-2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2</v>
      </c>
      <c r="K54" s="202"/>
      <c r="L54" s="203"/>
      <c r="M54" s="76">
        <f>+$J54/J61</f>
        <v>8.3333333333333329E-2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24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64"/>
      <c r="L95" s="164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10</v>
      </c>
      <c r="J96" s="96">
        <f>+I96/I102</f>
        <v>0.41666666666666669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12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2</v>
      </c>
      <c r="J98" s="96">
        <f>+I98/I102</f>
        <v>8.3333333333333329E-2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64"/>
      <c r="L105" s="164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64"/>
      <c r="L132" s="164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67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67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64"/>
      <c r="L137" s="164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200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200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166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67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5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8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64"/>
      <c r="L155" s="164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19</v>
      </c>
      <c r="J156" s="24">
        <f>I156/I161</f>
        <v>0.73076923076923073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5</v>
      </c>
      <c r="J157" s="25">
        <f>I157/I161</f>
        <v>0.19230769230769232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60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2</v>
      </c>
      <c r="J159" s="27">
        <f>I159/I161</f>
        <v>7.6923076923076927E-2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64"/>
      <c r="L184" s="164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24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24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64"/>
      <c r="L211" s="164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12</v>
      </c>
      <c r="J212" s="33">
        <f>I212/I217</f>
        <v>0.5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12</v>
      </c>
      <c r="J213" s="33">
        <f>I213/I217</f>
        <v>0.5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61"/>
      <c r="H215" s="162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24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7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2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7</v>
      </c>
      <c r="H246" s="5"/>
      <c r="I246" s="192"/>
      <c r="J246" s="192"/>
      <c r="K246" s="165"/>
      <c r="L246" s="165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65"/>
      <c r="J247" s="165"/>
      <c r="K247" s="165"/>
      <c r="L247" s="165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5</v>
      </c>
      <c r="H248" s="5"/>
      <c r="I248" s="165"/>
      <c r="J248" s="165"/>
      <c r="K248" s="165"/>
      <c r="L248" s="165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1</v>
      </c>
      <c r="H249" s="5"/>
      <c r="I249" s="165"/>
      <c r="J249" s="165"/>
      <c r="K249" s="165"/>
      <c r="L249" s="165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25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C12" sqref="C1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58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57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11</v>
      </c>
      <c r="D22" s="171">
        <v>8</v>
      </c>
      <c r="E22" s="171">
        <v>8</v>
      </c>
      <c r="F22" s="74">
        <f>SUM(C22:E22)</f>
        <v>27</v>
      </c>
      <c r="G22" s="75"/>
      <c r="H22" s="72">
        <v>12</v>
      </c>
      <c r="I22" s="72">
        <v>9</v>
      </c>
      <c r="J22" s="72">
        <v>1</v>
      </c>
      <c r="K22" s="72">
        <v>5</v>
      </c>
      <c r="L22" s="74">
        <f>SUM(H22:K22)</f>
        <v>27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0.40740740740740738</v>
      </c>
      <c r="D23" s="77">
        <f>+D22/F22</f>
        <v>0.29629629629629628</v>
      </c>
      <c r="E23" s="78">
        <f>+E22/F22</f>
        <v>0.29629629629629628</v>
      </c>
      <c r="F23" s="79">
        <f>SUM(C23:E23)</f>
        <v>1</v>
      </c>
      <c r="G23" s="75"/>
      <c r="H23" s="76">
        <f>+H22/L22</f>
        <v>0.44444444444444442</v>
      </c>
      <c r="I23" s="76">
        <f>+I22/L22</f>
        <v>0.33333333333333331</v>
      </c>
      <c r="J23" s="76">
        <f>+J22/L22</f>
        <v>3.7037037037037035E-2</v>
      </c>
      <c r="K23" s="76">
        <f>+K22/L22</f>
        <v>0.18518518518518517</v>
      </c>
      <c r="L23" s="79">
        <f>SUM(H23:K23)</f>
        <v>0.99999999999999978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3</v>
      </c>
      <c r="K44" s="199"/>
      <c r="L44" s="200"/>
      <c r="M44" s="84">
        <f>+$J44/$J61</f>
        <v>0.1111111111111111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7</v>
      </c>
      <c r="K46" s="202"/>
      <c r="L46" s="203"/>
      <c r="M46" s="76">
        <f>+$J46/$J61</f>
        <v>0.25925925925925924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3</v>
      </c>
      <c r="K47" s="202"/>
      <c r="L47" s="203"/>
      <c r="M47" s="76">
        <f>+$J47/$J61</f>
        <v>0.1111111111111111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5</v>
      </c>
      <c r="K49" s="202"/>
      <c r="L49" s="203"/>
      <c r="M49" s="76">
        <f>+$J49/J61</f>
        <v>0.18518518518518517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4</v>
      </c>
      <c r="K50" s="202"/>
      <c r="L50" s="203"/>
      <c r="M50" s="76">
        <f>+$J50/J61</f>
        <v>0.14814814814814814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5</v>
      </c>
      <c r="K54" s="202"/>
      <c r="L54" s="203"/>
      <c r="M54" s="76">
        <f>+$J54/J61</f>
        <v>0.18518518518518517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27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73"/>
      <c r="L95" s="17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6</v>
      </c>
      <c r="J96" s="96">
        <f>+I96/I102</f>
        <v>0.22222222222222221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8</v>
      </c>
      <c r="J97" s="96">
        <f>I97/I102</f>
        <v>0.29629629629629628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13</v>
      </c>
      <c r="J98" s="96">
        <f>+I98/I102</f>
        <v>0.48148148148148145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27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73"/>
      <c r="L105" s="17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73"/>
      <c r="L132" s="17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49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49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73"/>
      <c r="L137" s="17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321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321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166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67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6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73"/>
      <c r="L155" s="173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24</v>
      </c>
      <c r="J156" s="24">
        <f>I156/I161</f>
        <v>0.75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4</v>
      </c>
      <c r="J157" s="25">
        <f>I157/I161</f>
        <v>0.125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72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4</v>
      </c>
      <c r="J159" s="27">
        <f>I159/I161</f>
        <v>0.125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32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73"/>
      <c r="L184" s="173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73"/>
      <c r="L211" s="173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11</v>
      </c>
      <c r="J212" s="33">
        <f>I212/I217</f>
        <v>0.40740740740740738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16</v>
      </c>
      <c r="J213" s="33">
        <f>I213/I217</f>
        <v>0.59259259259259256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68"/>
      <c r="H215" s="169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27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7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6</v>
      </c>
      <c r="H246" s="5"/>
      <c r="I246" s="192"/>
      <c r="J246" s="192"/>
      <c r="K246" s="170"/>
      <c r="L246" s="17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70"/>
      <c r="J247" s="170"/>
      <c r="K247" s="170"/>
      <c r="L247" s="170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4</v>
      </c>
      <c r="H248" s="5"/>
      <c r="I248" s="170"/>
      <c r="J248" s="170"/>
      <c r="K248" s="170"/>
      <c r="L248" s="170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70"/>
      <c r="J249" s="170"/>
      <c r="K249" s="170"/>
      <c r="L249" s="170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19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M20" sqref="M2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8" t="s">
        <v>29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3"/>
      <c r="Q13" s="1"/>
    </row>
    <row r="14" spans="1:17" ht="43.5" customHeight="1" thickBot="1" x14ac:dyDescent="0.85">
      <c r="A14" s="1"/>
      <c r="B14" s="220" t="s">
        <v>59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23" t="s">
        <v>0</v>
      </c>
      <c r="D20" s="224"/>
      <c r="E20" s="224"/>
      <c r="F20" s="225"/>
      <c r="G20" s="67"/>
      <c r="H20" s="223" t="s">
        <v>57</v>
      </c>
      <c r="I20" s="224"/>
      <c r="J20" s="224"/>
      <c r="K20" s="224"/>
      <c r="L20" s="225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4</v>
      </c>
      <c r="D22" s="177">
        <v>2</v>
      </c>
      <c r="E22" s="177">
        <v>2</v>
      </c>
      <c r="F22" s="74">
        <f>SUM(C22:E22)</f>
        <v>8</v>
      </c>
      <c r="G22" s="75"/>
      <c r="H22" s="72">
        <v>1</v>
      </c>
      <c r="I22" s="72">
        <v>6</v>
      </c>
      <c r="J22" s="72">
        <v>0</v>
      </c>
      <c r="K22" s="72">
        <v>1</v>
      </c>
      <c r="L22" s="74">
        <f>SUM(H22:K22)</f>
        <v>8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</v>
      </c>
      <c r="D23" s="77">
        <f>+D22/F22</f>
        <v>0.25</v>
      </c>
      <c r="E23" s="78">
        <f>+E22/F22</f>
        <v>0.25</v>
      </c>
      <c r="F23" s="79">
        <f>SUM(C23:E23)</f>
        <v>1</v>
      </c>
      <c r="G23" s="75"/>
      <c r="H23" s="76">
        <f>+H22/L22</f>
        <v>0.125</v>
      </c>
      <c r="I23" s="76">
        <f>+I22/L22</f>
        <v>0.75</v>
      </c>
      <c r="J23" s="76">
        <f>+J22/L22</f>
        <v>0</v>
      </c>
      <c r="K23" s="76">
        <f>+K22/L22</f>
        <v>0.125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22" t="s">
        <v>10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98">
        <v>0</v>
      </c>
      <c r="K44" s="199"/>
      <c r="L44" s="200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1">
        <v>0</v>
      </c>
      <c r="K45" s="202"/>
      <c r="L45" s="203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1">
        <v>3</v>
      </c>
      <c r="K46" s="202"/>
      <c r="L46" s="203"/>
      <c r="M46" s="76">
        <f>+$J46/$J61</f>
        <v>0.375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1">
        <v>0</v>
      </c>
      <c r="K47" s="202"/>
      <c r="L47" s="203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1">
        <v>0</v>
      </c>
      <c r="K48" s="202"/>
      <c r="L48" s="203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1">
        <v>2</v>
      </c>
      <c r="K49" s="202"/>
      <c r="L49" s="203"/>
      <c r="M49" s="76">
        <f>+$J49/J61</f>
        <v>0.25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1">
        <v>2</v>
      </c>
      <c r="K50" s="202"/>
      <c r="L50" s="203"/>
      <c r="M50" s="76">
        <f>+$J50/J61</f>
        <v>0.25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1">
        <v>0</v>
      </c>
      <c r="K51" s="202"/>
      <c r="L51" s="203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1">
        <v>0</v>
      </c>
      <c r="K52" s="202"/>
      <c r="L52" s="203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1">
        <v>0</v>
      </c>
      <c r="K53" s="202"/>
      <c r="L53" s="203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1">
        <v>1</v>
      </c>
      <c r="K54" s="202"/>
      <c r="L54" s="203"/>
      <c r="M54" s="76">
        <f>+$J54/J61</f>
        <v>0.125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1">
        <v>0</v>
      </c>
      <c r="K55" s="202"/>
      <c r="L55" s="203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1">
        <v>0</v>
      </c>
      <c r="K56" s="202"/>
      <c r="L56" s="203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1">
        <v>0</v>
      </c>
      <c r="K57" s="202"/>
      <c r="L57" s="203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1">
        <v>0</v>
      </c>
      <c r="K58" s="202"/>
      <c r="L58" s="203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1">
        <v>0</v>
      </c>
      <c r="K59" s="202"/>
      <c r="L59" s="203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1">
        <f>SUM(J44:J59)</f>
        <v>8</v>
      </c>
      <c r="K61" s="212"/>
      <c r="L61" s="213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4" t="s">
        <v>11</v>
      </c>
      <c r="E95" s="215"/>
      <c r="F95" s="215"/>
      <c r="G95" s="215"/>
      <c r="H95" s="215"/>
      <c r="I95" s="215"/>
      <c r="J95" s="216"/>
      <c r="K95" s="178"/>
      <c r="L95" s="178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3</v>
      </c>
      <c r="J96" s="96">
        <f>+I96/I102</f>
        <v>0.375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4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26" t="s">
        <v>28</v>
      </c>
      <c r="F98" s="227"/>
      <c r="G98" s="227"/>
      <c r="H98" s="228"/>
      <c r="I98" s="99">
        <v>1</v>
      </c>
      <c r="J98" s="96">
        <f>+I98/I102</f>
        <v>0.125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8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17"/>
      <c r="E105" s="217"/>
      <c r="F105" s="217"/>
      <c r="G105" s="217"/>
      <c r="H105" s="217"/>
      <c r="I105" s="217"/>
      <c r="J105" s="217"/>
      <c r="K105" s="178"/>
      <c r="L105" s="178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89" t="s">
        <v>13</v>
      </c>
      <c r="F132" s="190"/>
      <c r="G132" s="190"/>
      <c r="H132" s="190"/>
      <c r="I132" s="190"/>
      <c r="J132" s="191"/>
      <c r="K132" s="178"/>
      <c r="L132" s="178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204" t="s">
        <v>14</v>
      </c>
      <c r="F133" s="205"/>
      <c r="G133" s="205"/>
      <c r="H133" s="205"/>
      <c r="I133" s="206"/>
      <c r="J133" s="20">
        <v>25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89" t="s">
        <v>15</v>
      </c>
      <c r="F137" s="190"/>
      <c r="G137" s="190"/>
      <c r="H137" s="190"/>
      <c r="I137" s="190"/>
      <c r="J137" s="191"/>
      <c r="K137" s="178"/>
      <c r="L137" s="178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204" t="s">
        <v>16</v>
      </c>
      <c r="F138" s="205"/>
      <c r="G138" s="205"/>
      <c r="H138" s="205"/>
      <c r="I138" s="206"/>
      <c r="J138" s="22">
        <v>138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138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207"/>
      <c r="G142" s="207"/>
      <c r="H142" s="207"/>
      <c r="I142" s="207"/>
      <c r="J142" s="19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204" t="s">
        <v>18</v>
      </c>
      <c r="F143" s="205"/>
      <c r="G143" s="205"/>
      <c r="H143" s="205"/>
      <c r="I143" s="206"/>
      <c r="J143" s="166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67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41</v>
      </c>
      <c r="F147" s="207"/>
      <c r="G147" s="207"/>
      <c r="H147" s="207"/>
      <c r="I147" s="207"/>
      <c r="J147" s="19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08" t="s">
        <v>19</v>
      </c>
      <c r="F148" s="209"/>
      <c r="G148" s="209"/>
      <c r="H148" s="209"/>
      <c r="I148" s="210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9" t="s">
        <v>45</v>
      </c>
      <c r="F149" s="230"/>
      <c r="G149" s="230"/>
      <c r="H149" s="230"/>
      <c r="I149" s="231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89" t="s">
        <v>20</v>
      </c>
      <c r="E155" s="190"/>
      <c r="F155" s="190"/>
      <c r="G155" s="190"/>
      <c r="H155" s="190"/>
      <c r="I155" s="190"/>
      <c r="J155" s="191"/>
      <c r="K155" s="178"/>
      <c r="L155" s="178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6" t="str">
        <f>+'[1]ACUM-MAYO'!A162</f>
        <v>ORDINARIA</v>
      </c>
      <c r="F156" s="187"/>
      <c r="G156" s="187"/>
      <c r="H156" s="188"/>
      <c r="I156" s="51">
        <v>4</v>
      </c>
      <c r="J156" s="24">
        <f>I156/I161</f>
        <v>0.8</v>
      </c>
      <c r="K156" s="58" t="s">
        <v>46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6" t="str">
        <f>+'[1]ACUM-MAYO'!A163</f>
        <v>FUNDAMENTAL</v>
      </c>
      <c r="F157" s="187"/>
      <c r="G157" s="187"/>
      <c r="H157" s="188"/>
      <c r="I157" s="51">
        <v>1</v>
      </c>
      <c r="J157" s="25">
        <f>I157/I161</f>
        <v>0.2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74">
        <v>4</v>
      </c>
      <c r="E158" s="186" t="str">
        <f>+'[1]ACUM-MAYO'!A165</f>
        <v>RESERVADA</v>
      </c>
      <c r="F158" s="187"/>
      <c r="G158" s="187"/>
      <c r="H158" s="188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6" t="s">
        <v>27</v>
      </c>
      <c r="F159" s="187"/>
      <c r="G159" s="187"/>
      <c r="H159" s="188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5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89" t="s">
        <v>21</v>
      </c>
      <c r="E184" s="190"/>
      <c r="F184" s="190"/>
      <c r="G184" s="190"/>
      <c r="H184" s="190"/>
      <c r="I184" s="190"/>
      <c r="J184" s="191"/>
      <c r="K184" s="178"/>
      <c r="L184" s="178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6" t="str">
        <f>+'[1]ACUM-MAYO'!A173</f>
        <v>ECONOMICA ADMINISTRATIVA</v>
      </c>
      <c r="F185" s="187"/>
      <c r="G185" s="187"/>
      <c r="H185" s="188"/>
      <c r="I185" s="51">
        <v>8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6" t="str">
        <f>+'[1]ACUM-MAYO'!A174</f>
        <v>TRAMITE</v>
      </c>
      <c r="F186" s="187"/>
      <c r="G186" s="187"/>
      <c r="H186" s="188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6" t="str">
        <f>+'[1]ACUM-MAYO'!A175</f>
        <v>SERV. PUB.</v>
      </c>
      <c r="F187" s="187"/>
      <c r="G187" s="187"/>
      <c r="H187" s="188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6" t="str">
        <f>+'[1]ACUM-MAYO'!A176</f>
        <v>LEGAL</v>
      </c>
      <c r="F188" s="187"/>
      <c r="G188" s="187"/>
      <c r="H188" s="188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8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89" t="s">
        <v>22</v>
      </c>
      <c r="E211" s="190"/>
      <c r="F211" s="190"/>
      <c r="G211" s="190"/>
      <c r="H211" s="190"/>
      <c r="I211" s="190"/>
      <c r="J211" s="191"/>
      <c r="K211" s="178"/>
      <c r="L211" s="178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75"/>
      <c r="H215" s="176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8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95" t="s">
        <v>30</v>
      </c>
      <c r="E238" s="196"/>
      <c r="F238" s="196"/>
      <c r="G238" s="19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93" t="s">
        <v>31</v>
      </c>
      <c r="F239" s="194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93" t="s">
        <v>32</v>
      </c>
      <c r="F240" s="194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93" t="s">
        <v>33</v>
      </c>
      <c r="F241" s="194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93" t="s">
        <v>34</v>
      </c>
      <c r="F242" s="194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93" t="s">
        <v>35</v>
      </c>
      <c r="F243" s="194"/>
      <c r="G243" s="62">
        <v>3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93" t="s">
        <v>36</v>
      </c>
      <c r="F244" s="194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93" t="s">
        <v>37</v>
      </c>
      <c r="F245" s="194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93" t="s">
        <v>38</v>
      </c>
      <c r="F246" s="194"/>
      <c r="G246" s="62">
        <v>1</v>
      </c>
      <c r="H246" s="5"/>
      <c r="I246" s="192"/>
      <c r="J246" s="192"/>
      <c r="K246" s="179"/>
      <c r="L246" s="179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79"/>
      <c r="J247" s="179"/>
      <c r="K247" s="179"/>
      <c r="L247" s="179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79"/>
      <c r="J248" s="179"/>
      <c r="K248" s="179"/>
      <c r="L248" s="179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82" t="s">
        <v>44</v>
      </c>
      <c r="F249" s="183"/>
      <c r="G249" s="63">
        <v>0</v>
      </c>
      <c r="H249" s="5"/>
      <c r="I249" s="179"/>
      <c r="J249" s="179"/>
      <c r="K249" s="179"/>
      <c r="L249" s="179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82" t="s">
        <v>47</v>
      </c>
      <c r="F250" s="183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84" t="s">
        <v>5</v>
      </c>
      <c r="F251" s="185"/>
      <c r="G251" s="64">
        <f>SUM(G239:G250)</f>
        <v>4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80" t="s">
        <v>40</v>
      </c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1:F241"/>
    <mergeCell ref="E242:F242"/>
    <mergeCell ref="E243:F243"/>
    <mergeCell ref="E244:F244"/>
    <mergeCell ref="E245:F245"/>
    <mergeCell ref="E246:F246"/>
    <mergeCell ref="E187:H187"/>
    <mergeCell ref="E188:H188"/>
    <mergeCell ref="D211:J211"/>
    <mergeCell ref="D238:G238"/>
    <mergeCell ref="E239:F239"/>
    <mergeCell ref="E240:F240"/>
    <mergeCell ref="E157:H157"/>
    <mergeCell ref="E158:H158"/>
    <mergeCell ref="E159:H159"/>
    <mergeCell ref="D184:J184"/>
    <mergeCell ref="E185:H185"/>
    <mergeCell ref="E186:H186"/>
    <mergeCell ref="E143:I143"/>
    <mergeCell ref="E147:J147"/>
    <mergeCell ref="E148:I148"/>
    <mergeCell ref="E149:I149"/>
    <mergeCell ref="D155:J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Estadisticas a ENERO 2021</vt:lpstr>
      <vt:lpstr>Estadisticas a FEBRERO 2021</vt:lpstr>
      <vt:lpstr>Estadisticas a Marzo 2020</vt:lpstr>
      <vt:lpstr>Estadisticas a ABRIL 2021</vt:lpstr>
      <vt:lpstr>Estadisticas a MAYO 2021</vt:lpstr>
      <vt:lpstr>Estadisticas a JUNIO 2021</vt:lpstr>
      <vt:lpstr>Estadisticas a JULIO 2021</vt:lpstr>
      <vt:lpstr>Estadisticas a SEPTIEMBRE 2021</vt:lpstr>
      <vt:lpstr>Estadisticas a OCTUBRE 2021</vt:lpstr>
      <vt:lpstr>Estadisticas a NOVIEMBRE 2021</vt:lpstr>
      <vt:lpstr>Estadisticas a DICIEMBRE 2021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2022-01-11T16:03:23Z</dcterms:modified>
</cp:coreProperties>
</file>