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Comparativ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45" i="1" l="1"/>
  <c r="H45" i="1"/>
  <c r="I45" i="1"/>
  <c r="G45" i="1"/>
  <c r="E45" i="1"/>
  <c r="D45" i="1"/>
  <c r="C45" i="1"/>
  <c r="F41" i="1"/>
  <c r="F40" i="1"/>
  <c r="F39" i="1"/>
  <c r="F38" i="1"/>
  <c r="F37" i="1"/>
  <c r="F36" i="1"/>
  <c r="F35" i="1"/>
  <c r="F45" i="1" l="1"/>
</calcChain>
</file>

<file path=xl/sharedStrings.xml><?xml version="1.0" encoding="utf-8"?>
<sst xmlns="http://schemas.openxmlformats.org/spreadsheetml/2006/main" count="31" uniqueCount="16">
  <si>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</si>
  <si>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</si>
  <si>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</si>
  <si>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</si>
  <si>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</si>
  <si>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</si>
  <si>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</si>
  <si>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</si>
  <si>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</si>
  <si>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</si>
  <si>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</si>
  <si>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</si>
  <si>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</si>
  <si>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</si>
  <si>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</si>
  <si>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 hubo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</si>
</sst>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3" fillId="0" borderId="4" xfId="1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/>
    </xf>
    <xf numFmtId="44" fontId="3" fillId="0" borderId="4" xfId="1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/>
    </xf>
    <xf numFmtId="44" fontId="3" fillId="0" borderId="4" xfId="2" applyFont="1" applyFill="1" applyBorder="1" applyAlignment="1">
      <alignment horizontal="center" vertical="center"/>
    </xf>
    <xf numFmtId="44" fontId="3" fillId="0" borderId="5" xfId="1" applyNumberFormat="1" applyFont="1" applyFill="1" applyBorder="1" applyAlignment="1">
      <alignment horizontal="center" vertical="center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44" fontId="3" fillId="0" borderId="4" xfId="2" applyFont="1" applyFill="1" applyBorder="1" applyAlignment="1">
      <alignment horizontal="center" vertical="center" wrapText="1"/>
    </xf>
    <xf numFmtId="44" fontId="3" fillId="0" borderId="8" xfId="1" applyNumberFormat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4" fontId="3" fillId="0" borderId="6" xfId="1" applyNumberFormat="1" applyFont="1" applyFill="1" applyBorder="1" applyAlignment="1">
      <alignment horizontal="center" vertical="center"/>
    </xf>
    <xf numFmtId="44" fontId="3" fillId="0" borderId="3" xfId="1" applyNumberFormat="1" applyFont="1" applyFill="1" applyBorder="1" applyAlignment="1">
      <alignment horizontal="center" vertical="center"/>
    </xf>
    <xf numFmtId="44" fontId="3" fillId="0" borderId="10" xfId="1" applyNumberFormat="1" applyFont="1" applyFill="1" applyBorder="1" applyAlignment="1">
      <alignment horizontal="center" vertical="center"/>
    </xf>
    <xf numFmtId="44" fontId="3" fillId="0" borderId="5" xfId="2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 wrapText="1"/>
    </xf>
    <xf numFmtId="44" fontId="3" fillId="0" borderId="5" xfId="1" applyNumberFormat="1" applyFont="1" applyFill="1" applyBorder="1" applyAlignment="1">
      <alignment horizontal="center" vertical="center" wrapText="1"/>
    </xf>
    <xf numFmtId="44" fontId="4" fillId="0" borderId="9" xfId="0" applyNumberFormat="1" applyFont="1" applyBorder="1" applyAlignment="1">
      <alignment horizontal="center" vertical="center"/>
    </xf>
    <xf numFmtId="44" fontId="4" fillId="0" borderId="7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770499841365984E-2"/>
                  <c:y val="-0.2863247324853623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C8-4F99-95EF-5E608221891F}"/>
                </c:ext>
              </c:extLst>
            </c:dLbl>
            <c:dLbl>
              <c:idx val="1"/>
              <c:layout>
                <c:manualLayout>
                  <c:x val="1.1446684549046755E-2"/>
                  <c:y val="-0.3462822531798909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C8-4F99-95EF-5E608221891F}"/>
                </c:ext>
              </c:extLst>
            </c:dLbl>
            <c:dLbl>
              <c:idx val="2"/>
              <c:layout>
                <c:manualLayout>
                  <c:x val="1.6697182083008855E-2"/>
                  <c:y val="-0.3713653947102765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C8-4F99-95EF-5E608221891F}"/>
                </c:ext>
              </c:extLst>
            </c:dLbl>
            <c:dLbl>
              <c:idx val="3"/>
              <c:layout>
                <c:manualLayout>
                  <c:x val="1.0411698537682789E-2"/>
                  <c:y val="-0.1809573187966889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C8-4F99-95EF-5E608221891F}"/>
                </c:ext>
              </c:extLst>
            </c:dLbl>
            <c:dLbl>
              <c:idx val="4"/>
              <c:layout>
                <c:manualLayout>
                  <c:x val="2.1012950304288833E-2"/>
                  <c:y val="-0.2447463759337775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C8-4F99-95EF-5E608221891F}"/>
                </c:ext>
              </c:extLst>
            </c:dLbl>
            <c:dLbl>
              <c:idx val="5"/>
              <c:layout>
                <c:manualLayout>
                  <c:x val="1.4875371347812293E-2"/>
                  <c:y val="-0.1723076923076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C8-4F99-95EF-5E608221891F}"/>
                </c:ext>
              </c:extLst>
            </c:dLbl>
            <c:dLbl>
              <c:idx val="6"/>
              <c:layout>
                <c:manualLayout>
                  <c:x val="1.1904819589858961E-2"/>
                  <c:y val="-0.294981142741772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C8-4F99-95EF-5E608221891F}"/>
                </c:ext>
              </c:extLst>
            </c:dLbl>
            <c:dLbl>
              <c:idx val="7"/>
              <c:layout>
                <c:manualLayout>
                  <c:x val="1.0479766952207897E-2"/>
                  <c:y val="-0.20102564102564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C8-4F99-95EF-5E608221891F}"/>
                </c:ext>
              </c:extLst>
            </c:dLbl>
            <c:dLbl>
              <c:idx val="8"/>
              <c:layout>
                <c:manualLayout>
                  <c:x val="-4.3956043956045032E-3"/>
                  <c:y val="-8.2051282051282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C8-4F99-95EF-5E6082218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Comparativo!$C$32:$K$32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Comparativo!$C$45:$K$45</c:f>
              <c:numCache>
                <c:formatCode>_("$"* #,##0.00_);_("$"* \(#,##0.00\);_("$"* "-"??_);_(@_)</c:formatCode>
                <c:ptCount val="9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31068606.509999998</c:v>
                </c:pt>
                <c:pt idx="6">
                  <c:v>68184137.029999986</c:v>
                </c:pt>
                <c:pt idx="7">
                  <c:v>42033874.549999997</c:v>
                </c:pt>
                <c:pt idx="8">
                  <c:v>46098061.139999993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C8-4F99-95EF-5E608221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561344"/>
        <c:axId val="91571328"/>
        <c:axId val="0"/>
      </c:bar3DChart>
      <c:catAx>
        <c:axId val="915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1571328"/>
        <c:crosses val="autoZero"/>
        <c:auto val="1"/>
        <c:lblAlgn val="ctr"/>
        <c:lblOffset val="100"/>
        <c:noMultiLvlLbl val="0"/>
      </c:catAx>
      <c:valAx>
        <c:axId val="9157132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91561344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8</xdr:row>
      <xdr:rowOff>152400</xdr:rowOff>
    </xdr:from>
    <xdr:to>
      <xdr:col>10</xdr:col>
      <xdr:colOff>95250</xdr:colOff>
      <xdr:row>28</xdr:row>
      <xdr:rowOff>9525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457200</xdr:colOff>
      <xdr:row>1</xdr:row>
      <xdr:rowOff>95250</xdr:rowOff>
    </xdr:from>
    <xdr:to>
      <xdr:col>6</xdr:col>
      <xdr:colOff>609600</xdr:colOff>
      <xdr:row>8</xdr:row>
      <xdr:rowOff>0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9675" y="2571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zoomScale="90" zoomScaleNormal="90" workbookViewId="0">
      <selection activeCell="D48" sqref="D48"/>
    </sheetView>
  </sheetViews>
  <sheetFormatPr baseColWidth="10" defaultRowHeight="12.75" x14ac:dyDescent="0.2"/>
  <cols>
    <col min="1" max="1" width="4.85546875" customWidth="1"/>
    <col min="2" max="11" width="15.7109375" customWidth="1"/>
    <col min="12" max="12" width="16.42578125" customWidth="1"/>
  </cols>
  <sheetData>
    <row r="1" spans="2:1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x14ac:dyDescent="0.2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x14ac:dyDescent="0.2"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2:1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1" x14ac:dyDescent="0.2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1" x14ac:dyDescent="0.2"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2:11" x14ac:dyDescent="0.2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7"/>
    </row>
    <row r="11" spans="2:11" x14ac:dyDescent="0.2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7"/>
    </row>
    <row r="13" spans="2:11" x14ac:dyDescent="0.2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2:11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2:11" x14ac:dyDescent="0.2">
      <c r="B16" s="25"/>
      <c r="C16" s="26"/>
      <c r="D16" s="26"/>
      <c r="E16" s="26"/>
      <c r="F16" s="26"/>
      <c r="G16" s="26"/>
      <c r="H16" s="26"/>
      <c r="I16" s="26"/>
      <c r="J16" s="26"/>
      <c r="K16" s="27"/>
    </row>
    <row r="17" spans="2:11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7"/>
    </row>
    <row r="18" spans="2:11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7"/>
    </row>
    <row r="19" spans="2:11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7"/>
    </row>
    <row r="20" spans="2:11" x14ac:dyDescent="0.2"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2:11" x14ac:dyDescent="0.2"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2:11" x14ac:dyDescent="0.2">
      <c r="B22" s="25"/>
      <c r="C22" s="26"/>
      <c r="D22" s="26"/>
      <c r="E22" s="26"/>
      <c r="F22" s="26"/>
      <c r="G22" s="26"/>
      <c r="H22" s="26"/>
      <c r="I22" s="26"/>
      <c r="J22" s="26"/>
      <c r="K22" s="27"/>
    </row>
    <row r="23" spans="2:1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7"/>
    </row>
    <row r="24" spans="2:11" x14ac:dyDescent="0.2">
      <c r="B24" s="25"/>
      <c r="C24" s="26"/>
      <c r="D24" s="26"/>
      <c r="E24" s="26"/>
      <c r="F24" s="26"/>
      <c r="G24" s="26"/>
      <c r="H24" s="26"/>
      <c r="I24" s="26"/>
      <c r="J24" s="26"/>
      <c r="K24" s="27"/>
    </row>
    <row r="25" spans="2:11" x14ac:dyDescent="0.2">
      <c r="B25" s="25"/>
      <c r="C25" s="26"/>
      <c r="D25" s="26"/>
      <c r="E25" s="26"/>
      <c r="F25" s="26"/>
      <c r="G25" s="26"/>
      <c r="H25" s="26"/>
      <c r="I25" s="26"/>
      <c r="J25" s="26"/>
      <c r="K25" s="27"/>
    </row>
    <row r="26" spans="2:11" x14ac:dyDescent="0.2">
      <c r="B26" s="25"/>
      <c r="C26" s="26"/>
      <c r="D26" s="26"/>
      <c r="E26" s="26"/>
      <c r="F26" s="26"/>
      <c r="G26" s="26"/>
      <c r="H26" s="26"/>
      <c r="I26" s="26"/>
      <c r="J26" s="26"/>
      <c r="K26" s="27"/>
    </row>
    <row r="27" spans="2:11" x14ac:dyDescent="0.2">
      <c r="B27" s="25"/>
      <c r="C27" s="26"/>
      <c r="D27" s="26"/>
      <c r="E27" s="26"/>
      <c r="F27" s="26"/>
      <c r="G27" s="26"/>
      <c r="H27" s="26"/>
      <c r="I27" s="26"/>
      <c r="J27" s="26"/>
      <c r="K27" s="27"/>
    </row>
    <row r="28" spans="2:11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7"/>
    </row>
    <row r="29" spans="2:11" x14ac:dyDescent="0.2">
      <c r="B29" s="25"/>
      <c r="C29" s="26"/>
      <c r="D29" s="26"/>
      <c r="E29" s="26"/>
      <c r="F29" s="26"/>
      <c r="G29" s="26"/>
      <c r="H29" s="26"/>
      <c r="I29" s="26"/>
      <c r="J29" s="26"/>
      <c r="K29" s="27"/>
    </row>
    <row r="30" spans="2:11" x14ac:dyDescent="0.2">
      <c r="B30" s="25"/>
      <c r="C30" s="26"/>
      <c r="D30" s="26"/>
      <c r="E30" s="26"/>
      <c r="F30" s="26"/>
      <c r="G30" s="26"/>
      <c r="H30" s="26"/>
      <c r="I30" s="26"/>
      <c r="J30" s="26"/>
      <c r="K30" s="27"/>
    </row>
    <row r="31" spans="2:11" ht="13.5" thickBot="1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7"/>
    </row>
    <row r="32" spans="2:11" ht="22.5" customHeight="1" thickBot="1" x14ac:dyDescent="0.25">
      <c r="B32" s="14" t="s">
        <v>0</v>
      </c>
      <c r="C32" s="14">
        <v>2013</v>
      </c>
      <c r="D32" s="14">
        <v>2014</v>
      </c>
      <c r="E32" s="14">
        <v>2015</v>
      </c>
      <c r="F32" s="14">
        <v>2016</v>
      </c>
      <c r="G32" s="14">
        <v>2017</v>
      </c>
      <c r="H32" s="14">
        <v>2018</v>
      </c>
      <c r="I32" s="14">
        <v>2019</v>
      </c>
      <c r="J32" s="14">
        <v>2020</v>
      </c>
      <c r="K32" s="14">
        <v>2021</v>
      </c>
    </row>
    <row r="33" spans="2:11" ht="39.950000000000003" customHeight="1" thickBot="1" x14ac:dyDescent="0.25">
      <c r="B33" s="22" t="s">
        <v>1</v>
      </c>
      <c r="C33" s="16">
        <v>5584108.9199999999</v>
      </c>
      <c r="D33" s="12">
        <v>140070</v>
      </c>
      <c r="E33" s="13" t="s">
        <v>2</v>
      </c>
      <c r="F33" s="13" t="s">
        <v>2</v>
      </c>
      <c r="G33" s="13" t="s">
        <v>2</v>
      </c>
      <c r="H33" s="13" t="s">
        <v>2</v>
      </c>
      <c r="I33" s="13" t="s">
        <v>2</v>
      </c>
      <c r="J33" s="12" t="s">
        <v>15</v>
      </c>
      <c r="K33" s="17" t="s">
        <v>15</v>
      </c>
    </row>
    <row r="34" spans="2:11" ht="39.950000000000003" customHeight="1" thickBot="1" x14ac:dyDescent="0.25">
      <c r="B34" s="22" t="s">
        <v>3</v>
      </c>
      <c r="C34" s="1">
        <v>226200</v>
      </c>
      <c r="D34" s="1">
        <v>6803335.0099999998</v>
      </c>
      <c r="E34" s="2" t="s">
        <v>2</v>
      </c>
      <c r="F34" s="2" t="s">
        <v>2</v>
      </c>
      <c r="G34" s="2" t="s">
        <v>2</v>
      </c>
      <c r="H34" s="2" t="s">
        <v>2</v>
      </c>
      <c r="I34" s="3">
        <v>8471323.7200000007</v>
      </c>
      <c r="J34" s="1" t="s">
        <v>15</v>
      </c>
      <c r="K34" s="17" t="s">
        <v>15</v>
      </c>
    </row>
    <row r="35" spans="2:11" ht="39.950000000000003" customHeight="1" thickBot="1" x14ac:dyDescent="0.25">
      <c r="B35" s="22" t="s">
        <v>4</v>
      </c>
      <c r="C35" s="1">
        <v>1930</v>
      </c>
      <c r="D35" s="1">
        <v>9215189.2699999996</v>
      </c>
      <c r="E35" s="3">
        <v>10304323.25</v>
      </c>
      <c r="F35" s="3">
        <f>SUM('[1]Com. Soc. Marzo 2016 '!$C$5:$C$6)</f>
        <v>127817.89</v>
      </c>
      <c r="G35" s="2" t="s">
        <v>2</v>
      </c>
      <c r="H35" s="3">
        <v>1749520</v>
      </c>
      <c r="I35" s="3">
        <v>7814458.3899999997</v>
      </c>
      <c r="J35" s="1" t="s">
        <v>15</v>
      </c>
      <c r="K35" s="1">
        <v>138430</v>
      </c>
    </row>
    <row r="36" spans="2:11" ht="39.950000000000003" customHeight="1" thickBot="1" x14ac:dyDescent="0.25">
      <c r="B36" s="22" t="s">
        <v>5</v>
      </c>
      <c r="C36" s="1">
        <v>3506921.33</v>
      </c>
      <c r="D36" s="1">
        <v>3406577.06</v>
      </c>
      <c r="E36" s="1">
        <v>6564678.0199999996</v>
      </c>
      <c r="F36" s="3">
        <f>SUM('[1]Com. Soc. Abril 2016  '!$C$5:$C$6)</f>
        <v>190509.12</v>
      </c>
      <c r="G36" s="4">
        <v>274716</v>
      </c>
      <c r="H36" s="3">
        <v>2872555.05</v>
      </c>
      <c r="I36" s="3">
        <v>1061256</v>
      </c>
      <c r="J36" s="1">
        <v>133400</v>
      </c>
      <c r="K36" s="1">
        <v>399999.99</v>
      </c>
    </row>
    <row r="37" spans="2:11" ht="39.950000000000003" customHeight="1" thickBot="1" x14ac:dyDescent="0.25">
      <c r="B37" s="22" t="s">
        <v>6</v>
      </c>
      <c r="C37" s="1">
        <v>5125572.72</v>
      </c>
      <c r="D37" s="1">
        <v>4918157.0999999996</v>
      </c>
      <c r="E37" s="1">
        <v>1936272</v>
      </c>
      <c r="F37" s="1">
        <f>SUM('[1]Com. Soc. Mayo 2016  '!$C$5)</f>
        <v>998</v>
      </c>
      <c r="G37" s="2" t="s">
        <v>2</v>
      </c>
      <c r="H37" s="3">
        <v>317200.38</v>
      </c>
      <c r="I37" s="3">
        <v>820000</v>
      </c>
      <c r="J37" s="1">
        <v>90480</v>
      </c>
      <c r="K37" s="1">
        <v>6366058.8700000001</v>
      </c>
    </row>
    <row r="38" spans="2:11" ht="39.950000000000003" customHeight="1" thickBot="1" x14ac:dyDescent="0.25">
      <c r="B38" s="22" t="s">
        <v>7</v>
      </c>
      <c r="C38" s="1">
        <v>6604838.1600000001</v>
      </c>
      <c r="D38" s="1">
        <v>3546058.45</v>
      </c>
      <c r="E38" s="1">
        <v>9993434.1999999993</v>
      </c>
      <c r="F38" s="1">
        <f>SUM('[1]Com. Soc. Junio 2016   '!$C$5:$C$9)</f>
        <v>1577890.39</v>
      </c>
      <c r="G38" s="4">
        <v>5926340.96</v>
      </c>
      <c r="H38" s="11">
        <v>5676051.5300000003</v>
      </c>
      <c r="I38" s="3">
        <v>2948732.5</v>
      </c>
      <c r="J38" s="1">
        <v>11427292.300000001</v>
      </c>
      <c r="K38" s="1">
        <v>4008420.48</v>
      </c>
    </row>
    <row r="39" spans="2:11" ht="39.950000000000003" customHeight="1" thickBot="1" x14ac:dyDescent="0.25">
      <c r="B39" s="22" t="s">
        <v>8</v>
      </c>
      <c r="C39" s="1">
        <v>7666000.8399999999</v>
      </c>
      <c r="D39" s="1">
        <v>14518888.35</v>
      </c>
      <c r="E39" s="1">
        <v>18449368.460000001</v>
      </c>
      <c r="F39" s="3">
        <f>SUM('[1]Com. Soc. Julio 2016'!$C$5:$C$6)</f>
        <v>1405821.19</v>
      </c>
      <c r="G39" s="4">
        <v>9492608.1500000004</v>
      </c>
      <c r="H39" s="11">
        <v>3156380.77</v>
      </c>
      <c r="I39" s="3">
        <v>7640703.8799999999</v>
      </c>
      <c r="J39" s="1">
        <v>7690568.0599999996</v>
      </c>
      <c r="K39" s="15">
        <v>12288517.16</v>
      </c>
    </row>
    <row r="40" spans="2:11" ht="39.950000000000003" customHeight="1" thickBot="1" x14ac:dyDescent="0.25">
      <c r="B40" s="22" t="s">
        <v>9</v>
      </c>
      <c r="C40" s="1">
        <v>1558383.75</v>
      </c>
      <c r="D40" s="1">
        <v>13076586.09</v>
      </c>
      <c r="E40" s="1">
        <v>20754464.620000001</v>
      </c>
      <c r="F40" s="3">
        <f>SUM('[1]Com. Soc. Agosto 2016'!$C$5:$C$14)</f>
        <v>4471288.0999999996</v>
      </c>
      <c r="G40" s="4">
        <v>7860934</v>
      </c>
      <c r="H40" s="11">
        <v>3439825.15</v>
      </c>
      <c r="I40" s="3">
        <v>7610325.5899999999</v>
      </c>
      <c r="J40" s="1">
        <v>5931199.3799999999</v>
      </c>
      <c r="K40" s="15">
        <v>2377301.5</v>
      </c>
    </row>
    <row r="41" spans="2:11" ht="39.950000000000003" customHeight="1" thickBot="1" x14ac:dyDescent="0.25">
      <c r="B41" s="22" t="s">
        <v>10</v>
      </c>
      <c r="C41" s="1">
        <v>7499621.7599999998</v>
      </c>
      <c r="D41" s="1">
        <v>4521764.3499999996</v>
      </c>
      <c r="E41" s="1">
        <v>16785981.48</v>
      </c>
      <c r="F41" s="3">
        <f>SUM('[1]Com. Soc. Septiembre 2016'!$C$5:$C$18)</f>
        <v>2868231.44</v>
      </c>
      <c r="G41" s="5">
        <v>1696666.66</v>
      </c>
      <c r="H41" s="11">
        <v>3699999.25</v>
      </c>
      <c r="I41" s="3">
        <v>6963940.7999999998</v>
      </c>
      <c r="J41" s="1">
        <v>2703631.33</v>
      </c>
      <c r="K41" s="15">
        <v>6132104.9000000004</v>
      </c>
    </row>
    <row r="42" spans="2:11" ht="39.950000000000003" customHeight="1" thickBot="1" x14ac:dyDescent="0.25">
      <c r="B42" s="22" t="s">
        <v>11</v>
      </c>
      <c r="C42" s="1">
        <v>4541412.7300000004</v>
      </c>
      <c r="D42" s="1">
        <v>4440570.8499999996</v>
      </c>
      <c r="E42" s="1" t="s">
        <v>2</v>
      </c>
      <c r="F42" s="1">
        <v>9113343.5399999991</v>
      </c>
      <c r="G42" s="5">
        <v>5589572.0899999999</v>
      </c>
      <c r="H42" s="3">
        <v>2697363</v>
      </c>
      <c r="I42" s="3">
        <v>8944043.1199999992</v>
      </c>
      <c r="J42" s="1">
        <v>5347524.3099999996</v>
      </c>
      <c r="K42" s="15">
        <v>7553311.5099999998</v>
      </c>
    </row>
    <row r="43" spans="2:11" ht="39.950000000000003" customHeight="1" thickBot="1" x14ac:dyDescent="0.25">
      <c r="B43" s="22" t="s">
        <v>12</v>
      </c>
      <c r="C43" s="1">
        <v>5397710.1900000004</v>
      </c>
      <c r="D43" s="1">
        <v>2293924.5099999998</v>
      </c>
      <c r="E43" s="1">
        <v>1500008.64</v>
      </c>
      <c r="F43" s="1">
        <v>1812030.13</v>
      </c>
      <c r="G43" s="5">
        <v>1984058.01</v>
      </c>
      <c r="H43" s="3">
        <v>812789.49</v>
      </c>
      <c r="I43" s="3">
        <v>4194550</v>
      </c>
      <c r="J43" s="1">
        <v>3705039.08</v>
      </c>
      <c r="K43" s="15">
        <v>358566.44</v>
      </c>
    </row>
    <row r="44" spans="2:11" ht="39.950000000000003" customHeight="1" thickBot="1" x14ac:dyDescent="0.25">
      <c r="B44" s="22" t="s">
        <v>13</v>
      </c>
      <c r="C44" s="6">
        <v>19647682.170000002</v>
      </c>
      <c r="D44" s="6">
        <v>19408758.579999998</v>
      </c>
      <c r="E44" s="6">
        <v>6109227.4800000004</v>
      </c>
      <c r="F44" s="6">
        <v>13883681.379999999</v>
      </c>
      <c r="G44" s="18">
        <v>22143891.670000002</v>
      </c>
      <c r="H44" s="19">
        <v>6646921.8899999997</v>
      </c>
      <c r="I44" s="20">
        <v>11714803.029999999</v>
      </c>
      <c r="J44" s="6">
        <v>5004740.09</v>
      </c>
      <c r="K44" s="15">
        <v>6475350.29</v>
      </c>
    </row>
    <row r="45" spans="2:11" ht="28.5" customHeight="1" thickBot="1" x14ac:dyDescent="0.25">
      <c r="B45" s="22" t="s">
        <v>14</v>
      </c>
      <c r="C45" s="22">
        <f t="shared" ref="C45:I45" si="0">SUM(C33:C44)</f>
        <v>67360382.569999993</v>
      </c>
      <c r="D45" s="22">
        <f t="shared" si="0"/>
        <v>86289879.620000005</v>
      </c>
      <c r="E45" s="22">
        <f t="shared" si="0"/>
        <v>92397758.150000006</v>
      </c>
      <c r="F45" s="22">
        <f t="shared" si="0"/>
        <v>35451611.179999992</v>
      </c>
      <c r="G45" s="22">
        <f t="shared" si="0"/>
        <v>54968787.540000007</v>
      </c>
      <c r="H45" s="22">
        <f t="shared" ref="H45" si="1">SUM(H33:H44)</f>
        <v>31068606.509999998</v>
      </c>
      <c r="I45" s="22">
        <f t="shared" si="0"/>
        <v>68184137.029999986</v>
      </c>
      <c r="J45" s="22">
        <f t="shared" ref="J45" si="2">SUM(J33:J44)</f>
        <v>42033874.549999997</v>
      </c>
      <c r="K45" s="21">
        <f>SUM(K33:K44)</f>
        <v>46098061.139999993</v>
      </c>
    </row>
    <row r="46" spans="2:11" x14ac:dyDescent="0.2">
      <c r="J46" s="7"/>
      <c r="K46" s="8"/>
    </row>
    <row r="47" spans="2:11" x14ac:dyDescent="0.2">
      <c r="J47" s="7"/>
      <c r="K47" s="8"/>
    </row>
    <row r="48" spans="2:11" x14ac:dyDescent="0.2">
      <c r="J48" s="7"/>
      <c r="K48" s="8"/>
    </row>
    <row r="49" spans="10:12" x14ac:dyDescent="0.2">
      <c r="J49" s="7"/>
      <c r="K49" s="8"/>
    </row>
    <row r="50" spans="10:12" x14ac:dyDescent="0.2">
      <c r="J50" s="7"/>
      <c r="K50" s="8"/>
      <c r="L50" s="9"/>
    </row>
    <row r="51" spans="10:12" x14ac:dyDescent="0.2">
      <c r="J51" s="9"/>
      <c r="K51" s="8"/>
      <c r="L51" s="8"/>
    </row>
    <row r="52" spans="10:12" x14ac:dyDescent="0.2">
      <c r="K52" s="10"/>
      <c r="L52" s="8"/>
    </row>
  </sheetData>
  <mergeCells count="2">
    <mergeCell ref="B1:K9"/>
    <mergeCell ref="B10:K31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2018-05-03T00:14:40Z</dcterms:created>
  <dcterms:modified xsi:type="dcterms:W3CDTF">2022-01-19T17:54:46Z</dcterms:modified>
</cp:coreProperties>
</file>