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bookViews>
    <workbookView xWindow="0" yWindow="0" windowWidth="24000" windowHeight="9735"/>
  </bookViews>
  <sheets>
    <sheet name="COMUR 2021-2024" sheetId="3" r:id="rId1"/>
    <sheet name="COMUR 2018-2021" sheetId="2" r:id="rId2"/>
  </sheets>
  <definedNames>
    <definedName name="_xlnm.Print_Area" localSheetId="1">'COMUR 2018-2021'!$A$1:$L$64</definedName>
    <definedName name="_xlnm.Print_Area" localSheetId="0">'COMUR 2021-2024'!$A$1:$F$66</definedName>
  </definedNames>
  <calcPr calcId="152511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F18" i="3" s="1"/>
  <c r="E19" i="3"/>
  <c r="E20" i="3"/>
  <c r="E6" i="3"/>
  <c r="F19" i="3" s="1"/>
  <c r="F20" i="3"/>
  <c r="C21" i="3"/>
  <c r="F9" i="3" l="1"/>
  <c r="F17" i="3"/>
  <c r="J19" i="2"/>
  <c r="K7" i="2"/>
  <c r="K8" i="2"/>
  <c r="K9" i="2"/>
  <c r="K10" i="2"/>
  <c r="K11" i="2"/>
  <c r="K12" i="2"/>
  <c r="K13" i="2"/>
  <c r="K14" i="2"/>
  <c r="K15" i="2"/>
  <c r="K16" i="2"/>
  <c r="K17" i="2"/>
  <c r="K18" i="2"/>
  <c r="K6" i="2"/>
  <c r="D21" i="3"/>
  <c r="B21" i="3"/>
  <c r="F16" i="3"/>
  <c r="F15" i="3"/>
  <c r="F14" i="3"/>
  <c r="F13" i="3"/>
  <c r="F12" i="3"/>
  <c r="F11" i="3"/>
  <c r="F10" i="3"/>
  <c r="F8" i="3"/>
  <c r="F7" i="3"/>
  <c r="F6" i="3"/>
  <c r="H19" i="2" l="1"/>
  <c r="L6" i="2" l="1"/>
  <c r="D19" i="2"/>
  <c r="E19" i="2"/>
  <c r="F19" i="2"/>
  <c r="G19" i="2"/>
  <c r="I19" i="2"/>
  <c r="C19" i="2"/>
  <c r="B19" i="2"/>
  <c r="L10" i="2" l="1"/>
  <c r="L11" i="2"/>
  <c r="L7" i="2"/>
  <c r="L8" i="2"/>
  <c r="L16" i="2"/>
  <c r="L9" i="2"/>
  <c r="L14" i="2"/>
  <c r="L12" i="2"/>
  <c r="L17" i="2"/>
  <c r="L18" i="2"/>
  <c r="L13" i="2"/>
  <c r="L15" i="2"/>
</calcChain>
</file>

<file path=xl/sharedStrings.xml><?xml version="1.0" encoding="utf-8"?>
<sst xmlns="http://schemas.openxmlformats.org/spreadsheetml/2006/main" count="58" uniqueCount="43">
  <si>
    <t>AYUNTAMIENTO DE ZAPOPAN, JALISCO</t>
  </si>
  <si>
    <t>TRANSPARENCIA Y BUENAS PRÁCTICAS</t>
  </si>
  <si>
    <t>ASISTENCIA</t>
  </si>
  <si>
    <t>Abril</t>
  </si>
  <si>
    <t>Total de asistencias</t>
  </si>
  <si>
    <t>% TOTAL DE ASISTENCIA POR SESIÓN</t>
  </si>
  <si>
    <t>Adriana Romo López</t>
  </si>
  <si>
    <t>Junio</t>
  </si>
  <si>
    <t>Wendy Sofía Ramírez Campos</t>
  </si>
  <si>
    <t>Abel Octavio Salgado Peña</t>
  </si>
  <si>
    <t>José Antonio de la Torre Bravo</t>
  </si>
  <si>
    <t>Alejandra Elizabeth Domínguez López</t>
  </si>
  <si>
    <t>Jaime Hernández Lamas</t>
  </si>
  <si>
    <t>Enero</t>
  </si>
  <si>
    <t>Marzo</t>
  </si>
  <si>
    <t>Carlos Romero Sánchez</t>
  </si>
  <si>
    <t>Octubre</t>
  </si>
  <si>
    <t>Marco Antonio Cervera Delgadillo/
David Rodríguez Pérez</t>
  </si>
  <si>
    <t xml:space="preserve">Gabriel Alberto Lara </t>
  </si>
  <si>
    <t>COMISIÓN MUNICIPAL DE REGULARIZACIÓN (COMUR) 2021</t>
  </si>
  <si>
    <t>Febrero</t>
  </si>
  <si>
    <t>Diciembre</t>
  </si>
  <si>
    <t>Esté mes no sesionó</t>
  </si>
  <si>
    <t>Jorge Gustavo García Juárez</t>
  </si>
  <si>
    <t>Iván Ricardo Chávez Gómez</t>
  </si>
  <si>
    <t>Manuel Rodrigo Escoto Leal/
Rafael Martínez Ramírez</t>
  </si>
  <si>
    <t>Jesús Pablo Lemus Navarro</t>
  </si>
  <si>
    <t xml:space="preserve">NOMBRE DE LOS INTEGRANTES DE LA 
COMISIÓN O CONSEJO </t>
  </si>
  <si>
    <t>Juan José Frangie Saade</t>
  </si>
  <si>
    <t>Porcentaje de asistencia por Integrante</t>
  </si>
  <si>
    <t>Dulce Sarahí Cortés Vite</t>
  </si>
  <si>
    <t>José Pedro Kumamoto Aguilar</t>
  </si>
  <si>
    <t>Omar Antonio Borboa Becerra</t>
  </si>
  <si>
    <t>Alberto Uribe Camacho</t>
  </si>
  <si>
    <t>Manuel Rodrigo Escoto Leal</t>
  </si>
  <si>
    <t>Graciela de Obaldía Escalante</t>
  </si>
  <si>
    <t>Gabriel Alberto Lara Castro</t>
  </si>
  <si>
    <t>NOMBRE DE LOS INTEGRANTES DE LA COMISIÓN</t>
  </si>
  <si>
    <t>Juan Pablo Etchegaray Rodríguez</t>
  </si>
  <si>
    <t>David Rodríguez Pérez</t>
  </si>
  <si>
    <t>Alejandra Elizabeth Dominguez López</t>
  </si>
  <si>
    <t>Erick Juarez Martínez</t>
  </si>
  <si>
    <t>Esté mes el consejo
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</si>
</sst>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1">
    <xf numFmtId="0" fontId="0" fillId="0" borderId="0" xfId="0"/>
    <xf numFmtId="0" fontId="6" fillId="0" borderId="6" xfId="5" applyFont="1" applyBorder="1" applyAlignment="1" applyProtection="1">
      <alignment horizontal="center" vertical="center" wrapText="1"/>
    </xf>
    <xf numFmtId="0" fontId="7" fillId="0" borderId="6" xfId="6" applyFont="1" applyBorder="1" applyAlignment="1">
      <alignment horizontal="left" vertical="center"/>
    </xf>
    <xf numFmtId="0" fontId="7" fillId="0" borderId="6" xfId="6" applyFont="1" applyBorder="1" applyAlignment="1">
      <alignment horizontal="left" vertical="center" wrapText="1"/>
    </xf>
    <xf numFmtId="0" fontId="8" fillId="0" borderId="6" xfId="6" applyFont="1" applyBorder="1" applyAlignment="1">
      <alignment horizontal="left" vertical="center"/>
    </xf>
    <xf numFmtId="0" fontId="7" fillId="0" borderId="6" xfId="6" applyFont="1" applyFill="1" applyBorder="1" applyAlignment="1">
      <alignment horizontal="left" vertical="center"/>
    </xf>
    <xf numFmtId="0" fontId="7" fillId="0" borderId="6" xfId="6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2" borderId="0" xfId="0" applyFill="1"/>
    <xf numFmtId="0" fontId="9" fillId="4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0" borderId="6" xfId="5" applyFont="1" applyBorder="1" applyAlignment="1" applyProtection="1">
      <alignment horizontal="center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7" xfId="5" applyFont="1" applyBorder="1" applyAlignment="1" applyProtection="1">
      <alignment horizontal="center" vertical="top" wrapText="1"/>
    </xf>
    <xf numFmtId="0" fontId="10" fillId="0" borderId="8" xfId="5" applyFont="1" applyBorder="1" applyAlignment="1" applyProtection="1">
      <alignment horizontal="center" vertical="top" wrapText="1"/>
    </xf>
    <xf numFmtId="0" fontId="10" fillId="0" borderId="9" xfId="5" applyFont="1" applyBorder="1" applyAlignment="1" applyProtection="1">
      <alignment horizontal="center" vertical="top" wrapText="1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2021-2024'!$A$6:$A$20</c:f>
              <c:strCache>
                <c:ptCount val="15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Adriana Romo López</c:v>
                </c:pt>
                <c:pt idx="12">
                  <c:v>David Rodríguez Pérez</c:v>
                </c:pt>
                <c:pt idx="13">
                  <c:v>Alejandra Elizabeth Dominguez López</c:v>
                </c:pt>
                <c:pt idx="14">
                  <c:v>Erick Juarez Martínez</c:v>
                </c:pt>
              </c:strCache>
            </c:strRef>
          </c:cat>
          <c:val>
            <c:numRef>
              <c:f>'COMUR 2021-2024'!$E$6:$E$20</c:f>
              <c:numCache>
                <c:formatCode>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53904"/>
        <c:axId val="170554296"/>
      </c:barChart>
      <c:catAx>
        <c:axId val="170553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0554296"/>
        <c:crosses val="autoZero"/>
        <c:auto val="1"/>
        <c:lblAlgn val="ctr"/>
        <c:lblOffset val="100"/>
        <c:tickLblSkip val="1"/>
        <c:noMultiLvlLbl val="0"/>
      </c:catAx>
      <c:valAx>
        <c:axId val="17055429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055390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</c:dPt>
          <c:cat>
            <c:strRef>
              <c:f>'COMUR 2021-2024'!$A$6:$A$20</c:f>
              <c:strCache>
                <c:ptCount val="15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Adriana Romo López</c:v>
                </c:pt>
                <c:pt idx="12">
                  <c:v>David Rodríguez Pérez</c:v>
                </c:pt>
                <c:pt idx="13">
                  <c:v>Alejandra Elizabeth Dominguez López</c:v>
                </c:pt>
                <c:pt idx="14">
                  <c:v>Erick Juarez Martínez</c:v>
                </c:pt>
              </c:strCache>
            </c:strRef>
          </c:cat>
          <c:val>
            <c:numRef>
              <c:f>'COMUR 2021-2024'!$F$6:$F$20</c:f>
              <c:numCache>
                <c:formatCode>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0.20069921259842519"/>
          <c:w val="0.42367151660390284"/>
          <c:h val="0.68476232137649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2021-2024'!$B$5:$D$5</c:f>
              <c:strCache>
                <c:ptCount val="3"/>
                <c:pt idx="0">
                  <c:v>Octubre</c:v>
                </c:pt>
                <c:pt idx="1">
                  <c:v>08/11/2021</c:v>
                </c:pt>
                <c:pt idx="2">
                  <c:v>Diciembre</c:v>
                </c:pt>
              </c:strCache>
            </c:strRef>
          </c:cat>
          <c:val>
            <c:numRef>
              <c:f>'COMUR 2021-2024'!$B$21:$D$21</c:f>
              <c:numCache>
                <c:formatCode>0</c:formatCode>
                <c:ptCount val="3"/>
                <c:pt idx="0">
                  <c:v>0</c:v>
                </c:pt>
                <c:pt idx="1">
                  <c:v>86.666666666666671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170555472"/>
        <c:axId val="170555864"/>
        <c:axId val="0"/>
      </c:bar3DChart>
      <c:catAx>
        <c:axId val="17055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0555864"/>
        <c:crosses val="autoZero"/>
        <c:auto val="1"/>
        <c:lblAlgn val="ctr"/>
        <c:lblOffset val="100"/>
        <c:noMultiLvlLbl val="0"/>
      </c:catAx>
      <c:valAx>
        <c:axId val="170555864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05554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2018-2021'!$A$6:$A$18</c:f>
              <c:strCache>
                <c:ptCount val="13"/>
                <c:pt idx="0">
                  <c:v>Jesús Pablo Lemus Navarro</c:v>
                </c:pt>
                <c:pt idx="1">
                  <c:v>Jorge Gustavo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Manuel Rodrigo Escoto Leal/
Rafael Martínez Ramírez</c:v>
                </c:pt>
                <c:pt idx="7">
                  <c:v>Gabriel Alberto Lara </c:v>
                </c:pt>
                <c:pt idx="8">
                  <c:v>Carlos Romero Sánchez</c:v>
                </c:pt>
                <c:pt idx="9">
                  <c:v>Adriana Romo López</c:v>
                </c:pt>
                <c:pt idx="10">
                  <c:v>Alejandra Elizabeth Domínguez López</c:v>
                </c:pt>
                <c:pt idx="11">
                  <c:v>Marco Antonio Cervera Delgadillo/
David Rodríguez Pérez</c:v>
                </c:pt>
                <c:pt idx="12">
                  <c:v>Jaime Hernández Lamas</c:v>
                </c:pt>
              </c:strCache>
            </c:strRef>
          </c:cat>
          <c:val>
            <c:numRef>
              <c:f>'COMUR 2018-2021'!$K$6:$K$18</c:f>
              <c:numCache>
                <c:formatCode>0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64024"/>
        <c:axId val="168164416"/>
      </c:barChart>
      <c:catAx>
        <c:axId val="168164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68164416"/>
        <c:crosses val="autoZero"/>
        <c:auto val="1"/>
        <c:lblAlgn val="ctr"/>
        <c:lblOffset val="100"/>
        <c:tickLblSkip val="1"/>
        <c:noMultiLvlLbl val="0"/>
      </c:catAx>
      <c:valAx>
        <c:axId val="16816441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68164024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tint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</c:dPt>
          <c:cat>
            <c:strRef>
              <c:f>'COMUR 2018-2021'!$A$6:$A$18</c:f>
              <c:strCache>
                <c:ptCount val="13"/>
                <c:pt idx="0">
                  <c:v>Jesús Pablo Lemus Navarro</c:v>
                </c:pt>
                <c:pt idx="1">
                  <c:v>Jorge Gustavo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Manuel Rodrigo Escoto Leal/
Rafael Martínez Ramírez</c:v>
                </c:pt>
                <c:pt idx="7">
                  <c:v>Gabriel Alberto Lara </c:v>
                </c:pt>
                <c:pt idx="8">
                  <c:v>Carlos Romero Sánchez</c:v>
                </c:pt>
                <c:pt idx="9">
                  <c:v>Adriana Romo López</c:v>
                </c:pt>
                <c:pt idx="10">
                  <c:v>Alejandra Elizabeth Domínguez López</c:v>
                </c:pt>
                <c:pt idx="11">
                  <c:v>Marco Antonio Cervera Delgadillo/
David Rodríguez Pérez</c:v>
                </c:pt>
                <c:pt idx="12">
                  <c:v>Jaime Hernández Lamas</c:v>
                </c:pt>
              </c:strCache>
            </c:strRef>
          </c:cat>
          <c:val>
            <c:numRef>
              <c:f>'COMUR 2018-2021'!$L$6:$L$18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75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75</c:v>
                </c:pt>
                <c:pt idx="8">
                  <c:v>25</c:v>
                </c:pt>
                <c:pt idx="9">
                  <c:v>75</c:v>
                </c:pt>
                <c:pt idx="10">
                  <c:v>100</c:v>
                </c:pt>
                <c:pt idx="11">
                  <c:v>50</c:v>
                </c:pt>
                <c:pt idx="1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9917936973324574"/>
          <c:w val="0.42367151660390284"/>
          <c:h val="0.749139273461641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0.39995607610436484"/>
                  <c:y val="-1.42660787694237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970173188605477"/>
                  <c:y val="-1.7119294523308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'COMUR 2018-2021'!$B$5:$J$5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13/05/2021</c:v>
                </c:pt>
                <c:pt idx="5">
                  <c:v>Junio</c:v>
                </c:pt>
                <c:pt idx="6">
                  <c:v>29/07/2021</c:v>
                </c:pt>
                <c:pt idx="7">
                  <c:v>26/08/2021</c:v>
                </c:pt>
                <c:pt idx="8">
                  <c:v>28/09/2021</c:v>
                </c:pt>
              </c:strCache>
            </c:strRef>
          </c:cat>
          <c:val>
            <c:numRef>
              <c:f>'COMUR 2018-2021'!$B$19:$J$19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76.923076923076934</c:v>
                </c:pt>
                <c:pt idx="5">
                  <c:v>0</c:v>
                </c:pt>
                <c:pt idx="6">
                  <c:v>76.923076923076934</c:v>
                </c:pt>
                <c:pt idx="7">
                  <c:v>84.615384615384613</c:v>
                </c:pt>
                <c:pt idx="8">
                  <c:v>61.53846153846154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60692808"/>
        <c:axId val="260693200"/>
        <c:axId val="0"/>
      </c:bar3DChart>
      <c:catAx>
        <c:axId val="26069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0693200"/>
        <c:crosses val="autoZero"/>
        <c:auto val="1"/>
        <c:lblAlgn val="ctr"/>
        <c:lblOffset val="100"/>
        <c:noMultiLvlLbl val="0"/>
      </c:catAx>
      <c:valAx>
        <c:axId val="26069320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069280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317499</xdr:colOff>
      <xdr:row>22</xdr:row>
      <xdr:rowOff>0</xdr:rowOff>
    </xdr:from>
    <xdr:to>
      <xdr:col>11</xdr:col>
      <xdr:colOff>47624</xdr:colOff>
      <xdr:row>44</xdr:row>
      <xdr:rowOff>15875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125411</xdr:colOff>
      <xdr:row>21</xdr:row>
      <xdr:rowOff>142875</xdr:rowOff>
    </xdr:from>
    <xdr:to>
      <xdr:col>4</xdr:col>
      <xdr:colOff>206375</xdr:colOff>
      <xdr:row>45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402166</xdr:colOff>
      <xdr:row>45</xdr:row>
      <xdr:rowOff>189441</xdr:rowOff>
    </xdr:from>
    <xdr:to>
      <xdr:col>8</xdr:col>
      <xdr:colOff>31750</xdr:colOff>
      <xdr:row>69</xdr:row>
      <xdr:rowOff>15875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142875</xdr:rowOff>
    </xdr:from>
    <xdr:to>
      <xdr:col>0</xdr:col>
      <xdr:colOff>1790700</xdr:colOff>
      <xdr:row>2</xdr:row>
      <xdr:rowOff>197310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4287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1171575</xdr:colOff>
      <xdr:row>0</xdr:row>
      <xdr:rowOff>161925</xdr:rowOff>
    </xdr:from>
    <xdr:to>
      <xdr:col>5</xdr:col>
      <xdr:colOff>542925</xdr:colOff>
      <xdr:row>2</xdr:row>
      <xdr:rowOff>216360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6192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823232</xdr:colOff>
      <xdr:row>21</xdr:row>
      <xdr:rowOff>81643</xdr:rowOff>
    </xdr:from>
    <xdr:to>
      <xdr:col>13</xdr:col>
      <xdr:colOff>217715</xdr:colOff>
      <xdr:row>42</xdr:row>
      <xdr:rowOff>40821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119062</xdr:colOff>
      <xdr:row>0</xdr:row>
      <xdr:rowOff>109539</xdr:rowOff>
    </xdr:from>
    <xdr:to>
      <xdr:col>1</xdr:col>
      <xdr:colOff>895349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871787" y="109539"/>
          <a:ext cx="776287" cy="842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693964</xdr:colOff>
      <xdr:row>21</xdr:row>
      <xdr:rowOff>82212</xdr:rowOff>
    </xdr:from>
    <xdr:to>
      <xdr:col>6</xdr:col>
      <xdr:colOff>693963</xdr:colOff>
      <xdr:row>42</xdr:row>
      <xdr:rowOff>27216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325060</xdr:colOff>
      <xdr:row>43</xdr:row>
      <xdr:rowOff>136071</xdr:rowOff>
    </xdr:from>
    <xdr:to>
      <xdr:col>10</xdr:col>
      <xdr:colOff>952500</xdr:colOff>
      <xdr:row>64</xdr:row>
      <xdr:rowOff>129791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747712</xdr:colOff>
      <xdr:row>0</xdr:row>
      <xdr:rowOff>100014</xdr:rowOff>
    </xdr:from>
    <xdr:to>
      <xdr:col>11</xdr:col>
      <xdr:colOff>142874</xdr:colOff>
      <xdr:row>2</xdr:row>
      <xdr:rowOff>180975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1129962" y="100014"/>
          <a:ext cx="776287" cy="842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COMUR_Octubre_2021.pdf" TargetMode="External"/><Relationship Id="rId2" Type="http://schemas.openxmlformats.org/officeDocument/2006/relationships/hyperlink" Target="https://www.zapopan.gob.mx/wp-content/uploads/2022/01/COMUR_Diciembre_2021.pdf" TargetMode="External"/><Relationship Id="rId1" Type="http://schemas.openxmlformats.org/officeDocument/2006/relationships/hyperlink" Target="https://www.zapopan.gob.mx/wp-content/uploads/2021/11/COMUR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4/COMUR_Marzo_2021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zapopan.gob.mx/wp-content/uploads/2021/03/COMUR_Febrero_2021.pdf" TargetMode="External"/><Relationship Id="rId1" Type="http://schemas.openxmlformats.org/officeDocument/2006/relationships/hyperlink" Target="https://www.zapopan.gob.mx/wp-content/uploads/2021/02/COMUR_Enero_2021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zapopan.gob.mx/wp-content/uploads/2021/07/COMUR_Junio_2021.pdf" TargetMode="External"/><Relationship Id="rId4" Type="http://schemas.openxmlformats.org/officeDocument/2006/relationships/hyperlink" Target="https://www.zapopan.gob.mx/wp-content/uploads/2021/05/COMUR_Abril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71"/>
  <sheetViews>
    <sheetView tabSelected="1"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41.28515625" customWidth="1"/>
    <col min="2" max="5" width="20.7109375" customWidth="1"/>
    <col min="6" max="6" width="22.7109375" customWidth="1"/>
  </cols>
  <sheetData>
    <row r="1" spans="1:15" ht="30" customHeight="1" x14ac:dyDescent="0.25">
      <c r="A1" s="18" t="s">
        <v>0</v>
      </c>
      <c r="B1" s="19"/>
      <c r="C1" s="19"/>
      <c r="D1" s="19"/>
      <c r="E1" s="19"/>
      <c r="F1" s="20"/>
      <c r="G1" s="13"/>
      <c r="H1" s="13"/>
      <c r="I1" s="13"/>
      <c r="J1" s="13"/>
      <c r="K1" s="13"/>
      <c r="L1" s="13"/>
      <c r="M1" s="13"/>
      <c r="N1" s="13"/>
      <c r="O1" s="13"/>
    </row>
    <row r="2" spans="1:15" ht="30" customHeight="1" x14ac:dyDescent="0.25">
      <c r="A2" s="21" t="s">
        <v>1</v>
      </c>
      <c r="B2" s="22"/>
      <c r="C2" s="22"/>
      <c r="D2" s="22"/>
      <c r="E2" s="22"/>
      <c r="F2" s="23"/>
      <c r="G2" s="13"/>
      <c r="H2" s="13"/>
      <c r="I2" s="13"/>
      <c r="J2" s="13"/>
      <c r="K2" s="13"/>
      <c r="L2" s="13"/>
      <c r="M2" s="13"/>
      <c r="N2" s="13"/>
      <c r="O2" s="13"/>
    </row>
    <row r="3" spans="1:15" ht="30" customHeight="1" x14ac:dyDescent="0.25">
      <c r="A3" s="21" t="s">
        <v>19</v>
      </c>
      <c r="B3" s="22"/>
      <c r="C3" s="22"/>
      <c r="D3" s="22"/>
      <c r="E3" s="22"/>
      <c r="F3" s="23"/>
      <c r="G3" s="13"/>
      <c r="H3" s="13"/>
      <c r="I3" s="13"/>
      <c r="J3" s="13"/>
      <c r="K3" s="13"/>
      <c r="L3" s="13"/>
      <c r="M3" s="13"/>
      <c r="N3" s="13"/>
      <c r="O3" s="13"/>
    </row>
    <row r="4" spans="1:15" ht="30" customHeight="1" x14ac:dyDescent="0.25">
      <c r="A4" s="24" t="s">
        <v>37</v>
      </c>
      <c r="B4" s="25" t="s">
        <v>2</v>
      </c>
      <c r="C4" s="25"/>
      <c r="D4" s="25"/>
      <c r="E4" s="25"/>
      <c r="F4" s="25"/>
      <c r="G4" s="13"/>
      <c r="H4" s="13"/>
      <c r="I4" s="13"/>
      <c r="J4" s="13"/>
      <c r="K4" s="13"/>
      <c r="L4" s="13"/>
      <c r="M4" s="13"/>
      <c r="N4" s="13"/>
      <c r="O4" s="13"/>
    </row>
    <row r="5" spans="1:15" ht="30" customHeight="1" x14ac:dyDescent="0.25">
      <c r="A5" s="24"/>
      <c r="B5" s="16" t="s">
        <v>16</v>
      </c>
      <c r="C5" s="16">
        <v>44508</v>
      </c>
      <c r="D5" s="16" t="s">
        <v>21</v>
      </c>
      <c r="E5" s="17" t="s">
        <v>4</v>
      </c>
      <c r="F5" s="17" t="s">
        <v>29</v>
      </c>
      <c r="G5" s="13"/>
      <c r="H5" s="13"/>
      <c r="J5" s="13"/>
      <c r="K5" s="13"/>
      <c r="L5" s="13"/>
      <c r="M5" s="13"/>
      <c r="N5" s="13"/>
      <c r="O5" s="13"/>
    </row>
    <row r="6" spans="1:15" ht="30" customHeight="1" x14ac:dyDescent="0.25">
      <c r="A6" s="15" t="s">
        <v>28</v>
      </c>
      <c r="B6" s="28" t="s">
        <v>42</v>
      </c>
      <c r="C6" s="1">
        <v>1</v>
      </c>
      <c r="D6" s="28" t="s">
        <v>42</v>
      </c>
      <c r="E6" s="9">
        <f>SUM(C6:D6)</f>
        <v>1</v>
      </c>
      <c r="F6" s="8">
        <f>(E6*100)/($E$6)</f>
        <v>100</v>
      </c>
      <c r="G6" s="13"/>
      <c r="H6" s="13"/>
      <c r="I6" s="13"/>
      <c r="J6" s="13"/>
      <c r="K6" s="13"/>
      <c r="L6" s="13"/>
      <c r="M6" s="13"/>
      <c r="N6" s="13"/>
      <c r="O6" s="13"/>
    </row>
    <row r="7" spans="1:15" ht="30" customHeight="1" x14ac:dyDescent="0.25">
      <c r="A7" s="15" t="s">
        <v>15</v>
      </c>
      <c r="B7" s="29"/>
      <c r="C7" s="1">
        <v>1</v>
      </c>
      <c r="D7" s="29"/>
      <c r="E7" s="9">
        <f t="shared" ref="E7:E20" si="0">SUM(C7:D7)</f>
        <v>1</v>
      </c>
      <c r="F7" s="8">
        <f>(E7*100)/($E$6)</f>
        <v>100</v>
      </c>
      <c r="G7" s="13"/>
      <c r="H7" s="13"/>
      <c r="I7" s="13"/>
      <c r="J7" s="13"/>
      <c r="K7" s="13"/>
      <c r="L7" s="13"/>
      <c r="M7" s="13"/>
      <c r="N7" s="13"/>
      <c r="O7" s="13"/>
    </row>
    <row r="8" spans="1:15" ht="30" customHeight="1" x14ac:dyDescent="0.25">
      <c r="A8" s="15" t="s">
        <v>30</v>
      </c>
      <c r="B8" s="29"/>
      <c r="C8" s="1">
        <v>1</v>
      </c>
      <c r="D8" s="29"/>
      <c r="E8" s="9">
        <f t="shared" si="0"/>
        <v>1</v>
      </c>
      <c r="F8" s="8">
        <f t="shared" ref="F8:F20" si="1">(E8*100)/($E$6)</f>
        <v>100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30" customHeight="1" x14ac:dyDescent="0.25">
      <c r="A9" s="15" t="s">
        <v>32</v>
      </c>
      <c r="B9" s="29"/>
      <c r="C9" s="1">
        <v>1</v>
      </c>
      <c r="D9" s="29"/>
      <c r="E9" s="9">
        <f t="shared" si="0"/>
        <v>1</v>
      </c>
      <c r="F9" s="8">
        <f>(E9*100)/($E$6)</f>
        <v>100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30" customHeight="1" x14ac:dyDescent="0.25">
      <c r="A10" s="15" t="s">
        <v>24</v>
      </c>
      <c r="B10" s="29"/>
      <c r="C10" s="1">
        <v>1</v>
      </c>
      <c r="D10" s="29"/>
      <c r="E10" s="9">
        <f t="shared" si="0"/>
        <v>1</v>
      </c>
      <c r="F10" s="8">
        <f t="shared" si="1"/>
        <v>100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30" customHeight="1" x14ac:dyDescent="0.25">
      <c r="A11" s="15" t="s">
        <v>33</v>
      </c>
      <c r="B11" s="29"/>
      <c r="C11" s="1">
        <v>1</v>
      </c>
      <c r="D11" s="29"/>
      <c r="E11" s="9">
        <f t="shared" si="0"/>
        <v>1</v>
      </c>
      <c r="F11" s="8">
        <f t="shared" si="1"/>
        <v>100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30" customHeight="1" x14ac:dyDescent="0.25">
      <c r="A12" s="15" t="s">
        <v>31</v>
      </c>
      <c r="B12" s="29"/>
      <c r="C12" s="1">
        <v>1</v>
      </c>
      <c r="D12" s="29"/>
      <c r="E12" s="9">
        <f t="shared" si="0"/>
        <v>1</v>
      </c>
      <c r="F12" s="8">
        <f t="shared" si="1"/>
        <v>100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30" customHeight="1" x14ac:dyDescent="0.25">
      <c r="A13" s="15" t="s">
        <v>34</v>
      </c>
      <c r="B13" s="29"/>
      <c r="C13" s="1">
        <v>1</v>
      </c>
      <c r="D13" s="29"/>
      <c r="E13" s="9">
        <f t="shared" si="0"/>
        <v>1</v>
      </c>
      <c r="F13" s="8">
        <f t="shared" si="1"/>
        <v>100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30" customHeight="1" x14ac:dyDescent="0.25">
      <c r="A14" s="15" t="s">
        <v>35</v>
      </c>
      <c r="B14" s="29"/>
      <c r="C14" s="1">
        <v>1</v>
      </c>
      <c r="D14" s="29"/>
      <c r="E14" s="9">
        <f t="shared" si="0"/>
        <v>1</v>
      </c>
      <c r="F14" s="8">
        <f t="shared" si="1"/>
        <v>100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30" customHeight="1" x14ac:dyDescent="0.25">
      <c r="A15" s="15" t="s">
        <v>36</v>
      </c>
      <c r="B15" s="29"/>
      <c r="C15" s="1">
        <v>1</v>
      </c>
      <c r="D15" s="29"/>
      <c r="E15" s="9">
        <f t="shared" si="0"/>
        <v>1</v>
      </c>
      <c r="F15" s="8">
        <f t="shared" si="1"/>
        <v>100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30" customHeight="1" x14ac:dyDescent="0.25">
      <c r="A16" s="15" t="s">
        <v>38</v>
      </c>
      <c r="B16" s="29"/>
      <c r="C16" s="1">
        <v>1</v>
      </c>
      <c r="D16" s="29"/>
      <c r="E16" s="9">
        <f t="shared" si="0"/>
        <v>1</v>
      </c>
      <c r="F16" s="8">
        <f t="shared" si="1"/>
        <v>100</v>
      </c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30" customHeight="1" x14ac:dyDescent="0.25">
      <c r="A17" s="15" t="s">
        <v>6</v>
      </c>
      <c r="B17" s="29"/>
      <c r="C17" s="1">
        <v>0</v>
      </c>
      <c r="D17" s="29"/>
      <c r="E17" s="9">
        <f t="shared" si="0"/>
        <v>0</v>
      </c>
      <c r="F17" s="8">
        <f t="shared" si="1"/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30" customHeight="1" x14ac:dyDescent="0.25">
      <c r="A18" s="15" t="s">
        <v>39</v>
      </c>
      <c r="B18" s="29"/>
      <c r="C18" s="1">
        <v>1</v>
      </c>
      <c r="D18" s="29"/>
      <c r="E18" s="9">
        <f t="shared" si="0"/>
        <v>1</v>
      </c>
      <c r="F18" s="8">
        <f t="shared" si="1"/>
        <v>100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30" customHeight="1" x14ac:dyDescent="0.25">
      <c r="A19" s="15" t="s">
        <v>40</v>
      </c>
      <c r="B19" s="29"/>
      <c r="C19" s="1">
        <v>1</v>
      </c>
      <c r="D19" s="29"/>
      <c r="E19" s="9">
        <f t="shared" si="0"/>
        <v>1</v>
      </c>
      <c r="F19" s="8">
        <f t="shared" si="1"/>
        <v>100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30" customHeight="1" x14ac:dyDescent="0.25">
      <c r="A20" s="15" t="s">
        <v>41</v>
      </c>
      <c r="B20" s="30"/>
      <c r="C20" s="1">
        <v>0</v>
      </c>
      <c r="D20" s="30"/>
      <c r="E20" s="9">
        <f t="shared" si="0"/>
        <v>0</v>
      </c>
      <c r="F20" s="8">
        <f t="shared" si="1"/>
        <v>0</v>
      </c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30" customHeight="1" x14ac:dyDescent="0.25">
      <c r="A21" s="14" t="s">
        <v>5</v>
      </c>
      <c r="B21" s="10" t="e">
        <f>AVERAGE(B6:B16)*100</f>
        <v>#DIV/0!</v>
      </c>
      <c r="C21" s="10">
        <f>AVERAGE(C6:C20)*100</f>
        <v>86.666666666666671</v>
      </c>
      <c r="D21" s="10" t="e">
        <f>AVERAGE(D6:D16)*100</f>
        <v>#DIV/0!</v>
      </c>
      <c r="E21" s="10"/>
      <c r="F21" s="9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</sheetData>
  <mergeCells count="7">
    <mergeCell ref="B6:B20"/>
    <mergeCell ref="A1:F1"/>
    <mergeCell ref="A2:F2"/>
    <mergeCell ref="A3:F3"/>
    <mergeCell ref="A4:A5"/>
    <mergeCell ref="B4:F4"/>
    <mergeCell ref="D6:D20"/>
  </mergeCells>
  <hyperlinks>
    <hyperlink ref="B6:B16" r:id="rId1" display="Esté mes no sesionó"/>
    <hyperlink ref="D6:D20" r:id="rId2" display="Esté mes el consejo no sesionó"/>
    <hyperlink ref="B6:B20" r:id="rId3" display="Esté mes el consejo no sesionó"/>
  </hyperlinks>
  <printOptions horizontalCentered="1"/>
  <pageMargins left="0" right="0" top="0" bottom="0" header="0.31496062992125984" footer="0.31496062992125984"/>
  <pageSetup paperSize="5" scale="5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1"/>
  <sheetViews>
    <sheetView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41.28515625" customWidth="1"/>
    <col min="2" max="10" width="15.7109375" customWidth="1"/>
    <col min="11" max="12" width="20.7109375" customWidth="1"/>
  </cols>
  <sheetData>
    <row r="1" spans="1:14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13"/>
      <c r="N1" s="13"/>
    </row>
    <row r="2" spans="1:14" ht="30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13"/>
      <c r="N2" s="13"/>
    </row>
    <row r="3" spans="1:14" ht="30" customHeight="1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  <c r="M3" s="13"/>
      <c r="N3" s="13"/>
    </row>
    <row r="4" spans="1:14" ht="24.95" customHeight="1" x14ac:dyDescent="0.25">
      <c r="A4" s="27" t="s">
        <v>27</v>
      </c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"/>
      <c r="N4" s="13"/>
    </row>
    <row r="5" spans="1:14" ht="30" customHeight="1" x14ac:dyDescent="0.25">
      <c r="A5" s="27"/>
      <c r="B5" s="11" t="s">
        <v>13</v>
      </c>
      <c r="C5" s="11" t="s">
        <v>20</v>
      </c>
      <c r="D5" s="11" t="s">
        <v>14</v>
      </c>
      <c r="E5" s="11" t="s">
        <v>3</v>
      </c>
      <c r="F5" s="11">
        <v>44329</v>
      </c>
      <c r="G5" s="11" t="s">
        <v>7</v>
      </c>
      <c r="H5" s="11">
        <v>44406</v>
      </c>
      <c r="I5" s="11">
        <v>44434</v>
      </c>
      <c r="J5" s="11">
        <v>44467</v>
      </c>
      <c r="K5" s="12" t="s">
        <v>4</v>
      </c>
      <c r="L5" s="12" t="s">
        <v>29</v>
      </c>
      <c r="M5" s="13"/>
      <c r="N5" s="13"/>
    </row>
    <row r="6" spans="1:14" ht="30" customHeight="1" x14ac:dyDescent="0.25">
      <c r="A6" s="3" t="s">
        <v>26</v>
      </c>
      <c r="B6" s="26" t="s">
        <v>22</v>
      </c>
      <c r="C6" s="26" t="s">
        <v>22</v>
      </c>
      <c r="D6" s="26" t="s">
        <v>22</v>
      </c>
      <c r="E6" s="26" t="s">
        <v>22</v>
      </c>
      <c r="F6" s="1">
        <v>1</v>
      </c>
      <c r="G6" s="26" t="s">
        <v>22</v>
      </c>
      <c r="H6" s="1">
        <v>1</v>
      </c>
      <c r="I6" s="1">
        <v>1</v>
      </c>
      <c r="J6" s="1">
        <v>1</v>
      </c>
      <c r="K6" s="9">
        <f>SUM(F6,H6,I6,J6)</f>
        <v>4</v>
      </c>
      <c r="L6" s="8">
        <f>(K6*100)/($K$6)</f>
        <v>100</v>
      </c>
      <c r="M6" s="13"/>
      <c r="N6" s="13"/>
    </row>
    <row r="7" spans="1:14" ht="30" customHeight="1" x14ac:dyDescent="0.25">
      <c r="A7" s="3" t="s">
        <v>23</v>
      </c>
      <c r="B7" s="26"/>
      <c r="C7" s="26"/>
      <c r="D7" s="26"/>
      <c r="E7" s="26"/>
      <c r="F7" s="1">
        <v>1</v>
      </c>
      <c r="G7" s="26"/>
      <c r="H7" s="1">
        <v>1</v>
      </c>
      <c r="I7" s="1">
        <v>1</v>
      </c>
      <c r="J7" s="1">
        <v>1</v>
      </c>
      <c r="K7" s="9">
        <f t="shared" ref="K7:K18" si="0">SUM(F7,H7,I7,J7)</f>
        <v>4</v>
      </c>
      <c r="L7" s="8">
        <f>(K7*100)/($K$6)</f>
        <v>100</v>
      </c>
      <c r="M7" s="13"/>
      <c r="N7" s="13"/>
    </row>
    <row r="8" spans="1:14" ht="30" customHeight="1" x14ac:dyDescent="0.25">
      <c r="A8" s="3" t="s">
        <v>24</v>
      </c>
      <c r="B8" s="26"/>
      <c r="C8" s="26"/>
      <c r="D8" s="26"/>
      <c r="E8" s="26"/>
      <c r="F8" s="1">
        <v>0</v>
      </c>
      <c r="G8" s="26"/>
      <c r="H8" s="1">
        <v>0</v>
      </c>
      <c r="I8" s="1">
        <v>0</v>
      </c>
      <c r="J8" s="1">
        <v>0</v>
      </c>
      <c r="K8" s="9">
        <f t="shared" si="0"/>
        <v>0</v>
      </c>
      <c r="L8" s="8">
        <f t="shared" ref="L8:L18" si="1">(K8*100)/($K$6)</f>
        <v>0</v>
      </c>
      <c r="M8" s="13"/>
      <c r="N8" s="13"/>
    </row>
    <row r="9" spans="1:14" ht="30" customHeight="1" x14ac:dyDescent="0.25">
      <c r="A9" s="2" t="s">
        <v>8</v>
      </c>
      <c r="B9" s="26"/>
      <c r="C9" s="26"/>
      <c r="D9" s="26"/>
      <c r="E9" s="26"/>
      <c r="F9" s="1">
        <v>1</v>
      </c>
      <c r="G9" s="26"/>
      <c r="H9" s="1">
        <v>1</v>
      </c>
      <c r="I9" s="1">
        <v>1</v>
      </c>
      <c r="J9" s="1">
        <v>0</v>
      </c>
      <c r="K9" s="9">
        <f t="shared" si="0"/>
        <v>3</v>
      </c>
      <c r="L9" s="8">
        <f t="shared" si="1"/>
        <v>75</v>
      </c>
      <c r="M9" s="13"/>
      <c r="N9" s="13"/>
    </row>
    <row r="10" spans="1:14" ht="30" customHeight="1" x14ac:dyDescent="0.25">
      <c r="A10" s="2" t="s">
        <v>9</v>
      </c>
      <c r="B10" s="26"/>
      <c r="C10" s="26"/>
      <c r="D10" s="26"/>
      <c r="E10" s="26"/>
      <c r="F10" s="1">
        <v>1</v>
      </c>
      <c r="G10" s="26"/>
      <c r="H10" s="1">
        <v>1</v>
      </c>
      <c r="I10" s="1">
        <v>1</v>
      </c>
      <c r="J10" s="1">
        <v>1</v>
      </c>
      <c r="K10" s="9">
        <f t="shared" si="0"/>
        <v>4</v>
      </c>
      <c r="L10" s="8">
        <f t="shared" si="1"/>
        <v>100</v>
      </c>
      <c r="M10" s="13"/>
      <c r="N10" s="13"/>
    </row>
    <row r="11" spans="1:14" ht="30" customHeight="1" x14ac:dyDescent="0.25">
      <c r="A11" s="2" t="s">
        <v>10</v>
      </c>
      <c r="B11" s="26"/>
      <c r="C11" s="26"/>
      <c r="D11" s="26"/>
      <c r="E11" s="26"/>
      <c r="F11" s="1">
        <v>1</v>
      </c>
      <c r="G11" s="26"/>
      <c r="H11" s="1">
        <v>1</v>
      </c>
      <c r="I11" s="1">
        <v>1</v>
      </c>
      <c r="J11" s="1">
        <v>1</v>
      </c>
      <c r="K11" s="9">
        <f t="shared" si="0"/>
        <v>4</v>
      </c>
      <c r="L11" s="8">
        <f t="shared" si="1"/>
        <v>100</v>
      </c>
      <c r="M11" s="13"/>
      <c r="N11" s="13"/>
    </row>
    <row r="12" spans="1:14" ht="30" customHeight="1" x14ac:dyDescent="0.25">
      <c r="A12" s="3" t="s">
        <v>25</v>
      </c>
      <c r="B12" s="26"/>
      <c r="C12" s="26"/>
      <c r="D12" s="26"/>
      <c r="E12" s="26"/>
      <c r="F12" s="1">
        <v>1</v>
      </c>
      <c r="G12" s="26"/>
      <c r="H12" s="1">
        <v>1</v>
      </c>
      <c r="I12" s="1">
        <v>1</v>
      </c>
      <c r="J12" s="1">
        <v>1</v>
      </c>
      <c r="K12" s="9">
        <f t="shared" si="0"/>
        <v>4</v>
      </c>
      <c r="L12" s="8">
        <f t="shared" si="1"/>
        <v>100</v>
      </c>
      <c r="M12" s="13"/>
      <c r="N12" s="13"/>
    </row>
    <row r="13" spans="1:14" ht="30" customHeight="1" x14ac:dyDescent="0.25">
      <c r="A13" s="3" t="s">
        <v>18</v>
      </c>
      <c r="B13" s="26"/>
      <c r="C13" s="26"/>
      <c r="D13" s="26"/>
      <c r="E13" s="26"/>
      <c r="F13" s="1">
        <v>1</v>
      </c>
      <c r="G13" s="26"/>
      <c r="H13" s="1">
        <v>1</v>
      </c>
      <c r="I13" s="1">
        <v>1</v>
      </c>
      <c r="J13" s="1">
        <v>0</v>
      </c>
      <c r="K13" s="9">
        <f t="shared" si="0"/>
        <v>3</v>
      </c>
      <c r="L13" s="8">
        <f t="shared" si="1"/>
        <v>75</v>
      </c>
      <c r="M13" s="13"/>
      <c r="N13" s="13"/>
    </row>
    <row r="14" spans="1:14" ht="30" customHeight="1" x14ac:dyDescent="0.25">
      <c r="A14" s="2" t="s">
        <v>15</v>
      </c>
      <c r="B14" s="26"/>
      <c r="C14" s="26"/>
      <c r="D14" s="26"/>
      <c r="E14" s="26"/>
      <c r="F14" s="1">
        <v>0</v>
      </c>
      <c r="G14" s="26"/>
      <c r="H14" s="1">
        <v>0</v>
      </c>
      <c r="I14" s="1">
        <v>0</v>
      </c>
      <c r="J14" s="1">
        <v>1</v>
      </c>
      <c r="K14" s="9">
        <f t="shared" si="0"/>
        <v>1</v>
      </c>
      <c r="L14" s="8">
        <f t="shared" si="1"/>
        <v>25</v>
      </c>
      <c r="M14" s="13"/>
      <c r="N14" s="13"/>
    </row>
    <row r="15" spans="1:14" ht="30" customHeight="1" x14ac:dyDescent="0.25">
      <c r="A15" s="4" t="s">
        <v>6</v>
      </c>
      <c r="B15" s="26"/>
      <c r="C15" s="26"/>
      <c r="D15" s="26"/>
      <c r="E15" s="26"/>
      <c r="F15" s="1">
        <v>1</v>
      </c>
      <c r="G15" s="26"/>
      <c r="H15" s="1">
        <v>1</v>
      </c>
      <c r="I15" s="1">
        <v>1</v>
      </c>
      <c r="J15" s="1">
        <v>0</v>
      </c>
      <c r="K15" s="9">
        <f t="shared" si="0"/>
        <v>3</v>
      </c>
      <c r="L15" s="8">
        <f t="shared" si="1"/>
        <v>75</v>
      </c>
      <c r="M15" s="13"/>
      <c r="N15" s="13"/>
    </row>
    <row r="16" spans="1:14" ht="30" customHeight="1" x14ac:dyDescent="0.25">
      <c r="A16" s="5" t="s">
        <v>11</v>
      </c>
      <c r="B16" s="26"/>
      <c r="C16" s="26"/>
      <c r="D16" s="26"/>
      <c r="E16" s="26"/>
      <c r="F16" s="1">
        <v>1</v>
      </c>
      <c r="G16" s="26"/>
      <c r="H16" s="1">
        <v>1</v>
      </c>
      <c r="I16" s="1">
        <v>1</v>
      </c>
      <c r="J16" s="1">
        <v>1</v>
      </c>
      <c r="K16" s="9">
        <f t="shared" si="0"/>
        <v>4</v>
      </c>
      <c r="L16" s="8">
        <f t="shared" si="1"/>
        <v>100</v>
      </c>
      <c r="M16" s="13"/>
      <c r="N16" s="13"/>
    </row>
    <row r="17" spans="1:14" ht="30" customHeight="1" x14ac:dyDescent="0.25">
      <c r="A17" s="6" t="s">
        <v>17</v>
      </c>
      <c r="B17" s="26"/>
      <c r="C17" s="26"/>
      <c r="D17" s="26"/>
      <c r="E17" s="26"/>
      <c r="F17" s="1">
        <v>1</v>
      </c>
      <c r="G17" s="26"/>
      <c r="H17" s="1">
        <v>0</v>
      </c>
      <c r="I17" s="1">
        <v>1</v>
      </c>
      <c r="J17" s="1">
        <v>0</v>
      </c>
      <c r="K17" s="9">
        <f t="shared" si="0"/>
        <v>2</v>
      </c>
      <c r="L17" s="8">
        <f t="shared" si="1"/>
        <v>50</v>
      </c>
      <c r="M17" s="13"/>
      <c r="N17" s="13"/>
    </row>
    <row r="18" spans="1:14" ht="30" customHeight="1" x14ac:dyDescent="0.25">
      <c r="A18" s="5" t="s">
        <v>12</v>
      </c>
      <c r="B18" s="26"/>
      <c r="C18" s="26"/>
      <c r="D18" s="26"/>
      <c r="E18" s="26"/>
      <c r="F18" s="1">
        <v>0</v>
      </c>
      <c r="G18" s="26"/>
      <c r="H18" s="1">
        <v>1</v>
      </c>
      <c r="I18" s="1">
        <v>1</v>
      </c>
      <c r="J18" s="1">
        <v>1</v>
      </c>
      <c r="K18" s="9">
        <f t="shared" si="0"/>
        <v>3</v>
      </c>
      <c r="L18" s="8">
        <f t="shared" si="1"/>
        <v>75</v>
      </c>
      <c r="M18" s="13"/>
      <c r="N18" s="13"/>
    </row>
    <row r="19" spans="1:14" ht="30" customHeight="1" x14ac:dyDescent="0.25">
      <c r="A19" s="7" t="s">
        <v>5</v>
      </c>
      <c r="B19" s="10">
        <f>SUM(B6:B18)/14*100</f>
        <v>0</v>
      </c>
      <c r="C19" s="10" t="e">
        <f>AVERAGE(C6:C18)*100</f>
        <v>#DIV/0!</v>
      </c>
      <c r="D19" s="10" t="e">
        <f t="shared" ref="D19:J19" si="2">AVERAGE(D6:D18)*100</f>
        <v>#DIV/0!</v>
      </c>
      <c r="E19" s="10" t="e">
        <f t="shared" si="2"/>
        <v>#DIV/0!</v>
      </c>
      <c r="F19" s="10">
        <f t="shared" si="2"/>
        <v>76.923076923076934</v>
      </c>
      <c r="G19" s="10" t="e">
        <f t="shared" si="2"/>
        <v>#DIV/0!</v>
      </c>
      <c r="H19" s="10">
        <f t="shared" si="2"/>
        <v>76.923076923076934</v>
      </c>
      <c r="I19" s="10">
        <f t="shared" si="2"/>
        <v>84.615384615384613</v>
      </c>
      <c r="J19" s="10">
        <f t="shared" si="2"/>
        <v>61.53846153846154</v>
      </c>
      <c r="K19" s="10"/>
      <c r="L19" s="9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</sheetData>
  <mergeCells count="10">
    <mergeCell ref="B6:B18"/>
    <mergeCell ref="A4:A5"/>
    <mergeCell ref="B4:L4"/>
    <mergeCell ref="A1:L1"/>
    <mergeCell ref="A2:L2"/>
    <mergeCell ref="A3:L3"/>
    <mergeCell ref="C6:C18"/>
    <mergeCell ref="D6:D18"/>
    <mergeCell ref="E6:E18"/>
    <mergeCell ref="G6:G18"/>
  </mergeCells>
  <hyperlinks>
    <hyperlink ref="B6:B18" r:id="rId1" display="Esté mes el consejo no sesionó"/>
    <hyperlink ref="C6:C18" r:id="rId2" display="Esté mes no sesionó"/>
    <hyperlink ref="D6:D18" r:id="rId3" display="Esté mes no sesionó"/>
    <hyperlink ref="E6:E18" r:id="rId4" display="Esté mes no sesionó"/>
    <hyperlink ref="G6:G18" r:id="rId5" display="Esté mes no sesionó"/>
  </hyperlinks>
  <printOptions horizontalCentered="1"/>
  <pageMargins left="0" right="0" top="0" bottom="0" header="0.31496062992125984" footer="0.31496062992125984"/>
  <pageSetup paperSize="5" scale="5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COMUR 2021-2024</vt:lpstr>
      <vt:lpstr>COMUR 2018-2021</vt:lpstr>
      <vt:lpstr>'COMUR 2018-2021'!Área_de_impresión</vt:lpstr>
      <vt:lpstr>'COMUR 2021-2024'!Área_de_impresión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2022-01-11T18:36:26Z</dcterms:modified>
</cp:coreProperties>
</file>