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litica\Desktop\"/>
    </mc:Choice>
  </mc:AlternateContent>
  <bookViews>
    <workbookView xWindow="0" yWindow="0" windowWidth="20460" windowHeight="7680" tabRatio="817"/>
  </bookViews>
  <sheets>
    <sheet name="Presupuesto Obra " sheetId="1" r:id="rId1"/>
    <sheet name="1. FAIS GRAL" sheetId="33" r:id="rId2"/>
    <sheet name="2. PP." sheetId="29" r:id="rId3"/>
    <sheet name="1.II INF.H." sheetId="3" state="hidden" r:id="rId4"/>
    <sheet name="1.III INF. D" sheetId="6" state="hidden" r:id="rId5"/>
    <sheet name="2.III INF. D COMP" sheetId="30" state="hidden" r:id="rId6"/>
    <sheet name="1.IV IE." sheetId="7" state="hidden" r:id="rId7"/>
    <sheet name="1.VIII DIF" sheetId="12" state="hidden" r:id="rId8"/>
    <sheet name="1.X CAL." sheetId="14" state="hidden" r:id="rId9"/>
    <sheet name="3. CUSMAX" sheetId="23" r:id="rId10"/>
    <sheet name="4. MUNICIPAL" sheetId="38" r:id="rId11"/>
  </sheets>
  <externalReferences>
    <externalReference r:id="rId12"/>
    <externalReference r:id="rId13"/>
  </externalReferences>
  <definedNames>
    <definedName name="_xlnm.Print_Area" localSheetId="1">'1. FAIS GRAL'!$A$1:$G$10</definedName>
    <definedName name="_xlnm.Print_Area" localSheetId="3">'1.II INF.H.'!$A$1:$G$7</definedName>
    <definedName name="_xlnm.Print_Area" localSheetId="8">'1.X CAL.'!$A$1:$G$9</definedName>
    <definedName name="_xlnm.Print_Area" localSheetId="2">'2. PP.'!$A$1:$G$10</definedName>
    <definedName name="_xlnm.Print_Area" localSheetId="9">'3. CUSMAX'!$A$1:$F$14</definedName>
    <definedName name="_xlnm.Print_Area" localSheetId="10">'4. MUNICIPAL'!$A$1:$F$10</definedName>
    <definedName name="_xlnm.Print_Area" localSheetId="0">'Presupuesto Obra '!$A$1:$G$20</definedName>
    <definedName name="Croquiss" localSheetId="1">OFFSET([1]Base_Fotos!$F$2,MATCH('[1]Información gráfica'!$I$14,[0]!ListaCroquis,0)-1,0,1,1)</definedName>
    <definedName name="Croquiss">OFFSET([1]Base_Fotos!$F$2,MATCH('[1]Información gráfica'!$I$14,ListaCroquis,0)-1,0,1,1)</definedName>
    <definedName name="D" localSheetId="1">#REF!</definedName>
    <definedName name="D" localSheetId="2">#REF!</definedName>
    <definedName name="D" localSheetId="5">#REF!</definedName>
    <definedName name="D" localSheetId="9">#REF!</definedName>
    <definedName name="D" localSheetId="10">#REF!</definedName>
    <definedName name="D">#REF!</definedName>
    <definedName name="er" localSheetId="1">#REF!</definedName>
    <definedName name="er" localSheetId="2">#REF!</definedName>
    <definedName name="er" localSheetId="5">#REF!</definedName>
    <definedName name="er" localSheetId="9">#REF!</definedName>
    <definedName name="er" localSheetId="10">#REF!</definedName>
    <definedName name="er">#REF!</definedName>
    <definedName name="ESTADOS">[2]menu!$B$2:$B$34</definedName>
    <definedName name="FI" localSheetId="1">#REF!</definedName>
    <definedName name="FI" localSheetId="2">#REF!</definedName>
    <definedName name="FI" localSheetId="5">#REF!</definedName>
    <definedName name="FI" localSheetId="9">#REF!</definedName>
    <definedName name="FI" localSheetId="10">#REF!</definedName>
    <definedName name="FI">#REF!</definedName>
    <definedName name="FO" localSheetId="1">#REF!</definedName>
    <definedName name="FO" localSheetId="2">#REF!</definedName>
    <definedName name="FO" localSheetId="5">#REF!</definedName>
    <definedName name="FO" localSheetId="9">#REF!</definedName>
    <definedName name="FO" localSheetId="10">#REF!</definedName>
    <definedName name="FO">#REF!</definedName>
    <definedName name="ListaCroquis">OFFSET([1]Base_Fotos!$E$2,0,0,COUNTA([1]Base_Fotos!$E:$E)-1,1)</definedName>
    <definedName name="LÑ" localSheetId="1">#REF!</definedName>
    <definedName name="LÑ" localSheetId="2">#REF!</definedName>
    <definedName name="LÑ" localSheetId="5">#REF!</definedName>
    <definedName name="LÑ" localSheetId="9">#REF!</definedName>
    <definedName name="LÑ" localSheetId="10">#REF!</definedName>
    <definedName name="LÑ">#REF!</definedName>
    <definedName name="pft_sn">[2]Sector!$H$2:$H$3</definedName>
    <definedName name="Priorizacion">[2]Sector!$E$2:$E$4</definedName>
    <definedName name="S" localSheetId="1">#REF!</definedName>
    <definedName name="S" localSheetId="2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CTOR">[2]Sector!$A$2:$A$50</definedName>
    <definedName name="_xlnm.Print_Titles" localSheetId="1">'1. FAIS GRAL'!$1:$5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3" i="23"/>
  <c r="D12" i="1"/>
  <c r="D11" i="1"/>
  <c r="C15" i="1" l="1"/>
  <c r="F9" i="38"/>
  <c r="G9" i="29"/>
  <c r="E11" i="1" s="1"/>
  <c r="D14" i="1" l="1"/>
  <c r="E14" i="1" s="1"/>
  <c r="D13" i="1"/>
  <c r="E13" i="1" s="1"/>
  <c r="C9" i="1"/>
  <c r="E15" i="1" l="1"/>
  <c r="D15" i="1"/>
  <c r="E9" i="1"/>
  <c r="D10" i="1"/>
  <c r="D17" i="1" l="1"/>
  <c r="G7" i="7"/>
  <c r="C10" i="1" l="1"/>
  <c r="C17" i="1" s="1"/>
  <c r="G7" i="6" l="1"/>
  <c r="G10" i="12" l="1"/>
  <c r="F7" i="3" l="1"/>
  <c r="H7" i="6" l="1"/>
  <c r="H10" i="12"/>
  <c r="G9" i="33" l="1"/>
  <c r="F8" i="33"/>
  <c r="F7" i="33"/>
  <c r="F6" i="33"/>
  <c r="I7" i="6" l="1"/>
  <c r="H44" i="30" l="1"/>
  <c r="G44" i="30"/>
  <c r="G7" i="3" l="1"/>
  <c r="H7" i="7" l="1"/>
  <c r="F10" i="12"/>
  <c r="F9" i="14"/>
  <c r="E10" i="1" l="1"/>
  <c r="E17" i="1" s="1"/>
  <c r="G6" i="14"/>
  <c r="G9" i="14" s="1"/>
</calcChain>
</file>

<file path=xl/sharedStrings.xml><?xml version="1.0" encoding="utf-8"?>
<sst xmlns="http://schemas.openxmlformats.org/spreadsheetml/2006/main" count="366" uniqueCount="173">
  <si>
    <t>DIRECCIÓN DE OBRAS PÚBLICAS E INFRAESTRUCTURA</t>
  </si>
  <si>
    <t>No.</t>
  </si>
  <si>
    <t>Proyecto</t>
  </si>
  <si>
    <t>Federal/Estatal</t>
  </si>
  <si>
    <t>Municipal</t>
  </si>
  <si>
    <t>TOTAL</t>
  </si>
  <si>
    <t xml:space="preserve">Total </t>
  </si>
  <si>
    <t>MUNICIPAL</t>
  </si>
  <si>
    <t>FORTAMUN HIDRÁULICA</t>
  </si>
  <si>
    <t>LA VENTA DEL ASTILLERO</t>
  </si>
  <si>
    <t>VARIAS COLONIAS</t>
  </si>
  <si>
    <t>UBICACIÓN</t>
  </si>
  <si>
    <t>MONTO</t>
  </si>
  <si>
    <t>BENEFICIARIOS</t>
  </si>
  <si>
    <t>RECURSO</t>
  </si>
  <si>
    <t>PROGRAMA</t>
  </si>
  <si>
    <t>PROYECTO</t>
  </si>
  <si>
    <t>NO.</t>
  </si>
  <si>
    <t>TOTALES</t>
  </si>
  <si>
    <t>FORTAMUN DEPORTIVA</t>
  </si>
  <si>
    <t>FORTAMUN EDUCATIVA</t>
  </si>
  <si>
    <t>ZAPOPAN</t>
  </si>
  <si>
    <t>FORTAMUN DIF</t>
  </si>
  <si>
    <t>Observaciones</t>
  </si>
  <si>
    <t>FORTAMUN CALIDAD</t>
  </si>
  <si>
    <t>Nota: Acciones por validar técnicamente.</t>
  </si>
  <si>
    <t>SANTA LUCÍA</t>
  </si>
  <si>
    <t>UNIDAD FOVISSSTE</t>
  </si>
  <si>
    <t>PRESUPUESTO PARTICIPATIVO</t>
  </si>
  <si>
    <t>POR ASIGNAR</t>
  </si>
  <si>
    <t>CUSMAX</t>
  </si>
  <si>
    <t>2.III INVERSIÓN INFRAESTRUCTURA DEPORTIVA 2019</t>
  </si>
  <si>
    <t xml:space="preserve">UBICACIÓN </t>
  </si>
  <si>
    <t>RAMO 33</t>
  </si>
  <si>
    <t>JARDINES DEL VERGEL</t>
  </si>
  <si>
    <t>ARENALES TAPATÍOS</t>
  </si>
  <si>
    <t>RECUPERACIÓN DE ESPACIOS PÚBLICOS (PARQUES), EN DIVERSAS COLONIAS DEL MUNICIPIO DE ZAPOPAN, JALISCO.</t>
  </si>
  <si>
    <t>VILLAS DE NUEVO MÉXICO</t>
  </si>
  <si>
    <t>EL VIGÍA</t>
  </si>
  <si>
    <t>PREDIO EL ZAPOTE</t>
  </si>
  <si>
    <t>LA PRIMAVERA</t>
  </si>
  <si>
    <t>NUEVO VERGEL</t>
  </si>
  <si>
    <t>INDÍGENA DE MEZQUITÁN</t>
  </si>
  <si>
    <t>DEL FRESNO</t>
  </si>
  <si>
    <t>LOMAS DE ZAPOPAN</t>
  </si>
  <si>
    <t>SANTA MARGARITA RESIDENCIAL</t>
  </si>
  <si>
    <t>PLAZA GUADALUPE</t>
  </si>
  <si>
    <t xml:space="preserve">SANTA MARGARITA </t>
  </si>
  <si>
    <t>REPÚBLICA</t>
  </si>
  <si>
    <t>JARDINES DE NUEVO MÉXICO</t>
  </si>
  <si>
    <t>RESIDENCIAL MOCTEZUMA</t>
  </si>
  <si>
    <t>PARQUES DE TESISTÁN</t>
  </si>
  <si>
    <t>VALLE DE LOS MOLINOS</t>
  </si>
  <si>
    <t>LAS ÁGUILAS</t>
  </si>
  <si>
    <t>JARDINES DEL IXTEPETE</t>
  </si>
  <si>
    <t>NUEVO MÉXICO</t>
  </si>
  <si>
    <t>LAS PALMAS</t>
  </si>
  <si>
    <t>TABACHINES</t>
  </si>
  <si>
    <t>REHABILITACIÓN DE LA UNIDAD DEPORTIVA TABACHINES, EN EL MUNICIPIO DE ZAPOPAN, JALISCO. (SEGUNDA ETAPA).</t>
  </si>
  <si>
    <t>REHABILITACIÓN DE LA UNIDAD DEPORTIVA RINCONADA DE LAS PALMAS, EN EL MUNICIPIO DE ZAPOPAN, JALISCO.(PRIMERA ETAPA).</t>
  </si>
  <si>
    <t>REHABILITACIÓN DE LA UNIDAD DEPORTIVA BASE AÉREA, EN EL MUNICIPIO DE ZAPOPAN, JALISCO. (PRIMERA ETAPA).</t>
  </si>
  <si>
    <t>REHABILITACIÓN DE LA UNIDAD DEPORTIVA EL BRISEÑO, EN EL MUNICIPIO DE ZAPOPAN, JALISCO. (PRIMERA ETAPA).</t>
  </si>
  <si>
    <t>REHABILITACIÓN DE LA UNIDAD DEPORTIVA LAS ÁGUILAS, EN EL MUNICIPIO DE ZAPOPAN, JALISCO.  (PRIMERA ETAPA).</t>
  </si>
  <si>
    <t>REHABILITACIÓN DE LA UNIDAD DEPORTIVA VALLE DE LOS MOLINOS, EN EL MUNICIPIO DE DE ZAPOPAN, JALISCO (SEGUNDA ETAPA).</t>
  </si>
  <si>
    <t>REHABILITACIÓN DE LA UNIDAD DEPORTIVA JARDINES DE NUEVO MÉXICO, EN EL MUNCIPIO DE ZAPOPAN, JALISCO. (SEGUNDA ETAPA).</t>
  </si>
  <si>
    <t>REHABILITACIÓN DE LA UNIDAD DEPORTIVA ARENALES TAPATÍOS, EN EL MUNICIPIO DE ZAPOPAN, JALISCO. (SEGUNDA ETAPA).</t>
  </si>
  <si>
    <t>REHABILITACIÓN DE LA UNIDAD DEPORTIVA SANTA LUCÍA, EN EL MUNICIPIO DE ZAPOPAN, JALISCO. (SEGUNDA ETAPA).</t>
  </si>
  <si>
    <t>REHABILITACIÓN DE LA UNIDAD DEPORTIVA REPÚBLICA, EN EL MUNICIPIO DE ZAPOPAN, JALISCO. (SEGUNDA ETAPA).</t>
  </si>
  <si>
    <t>REHABILITACIÓN DE LA UNIDAD DEPORTIVA TECOLANDIA, EN EL MUNICIPIO DE ZAPOPAN, JALISCO (SEGUNDA ETAPA).</t>
  </si>
  <si>
    <t>REHABILITACIÓN DE LA UNIDAD DEPORTIVA PADEL, EN EL MUNICIPIO DE ZAPOPAN, JALISCO. (SEGUNDA ETAPA).</t>
  </si>
  <si>
    <t>REHABILITACIÓN DE LA UNIDAD DEPORTIVA LAS MARGARITAS, EN EL MUNCIPIO DE ZAPOPAN, JALISCO. (PRIMERA ETAPA).</t>
  </si>
  <si>
    <t>REHABILITACIÓN DE LA UNIDAD DEPORTIVA LOMAS DE ZAPOPAN, EN EL MUNICIPIO DE ZAPOPAN, JALISCO. (PRIMERA ETAPA).</t>
  </si>
  <si>
    <t>REHABILITACIÓN DE LA UNIDAD DEPORTIVA HÉROES NACIONALES, EN EL MUNICIPIO DE ZAPOPAN, JALISCO. (PRIMERA ETAPA).</t>
  </si>
  <si>
    <t>REHABILITACIÓN DE LA UNIDAD DEPORTIVA INDÍGENA DE MEZQUITÁN, EN EL MUNCIPIO DE ZAPOPAN, JALISCO. (PRIMERA ETAPA).</t>
  </si>
  <si>
    <t>REHABILITACIÓN DE LA UNIDAD DEPORTIVA EL VERGEL, EN ELMUNICIPIO DE ZAPOPAN, JALISCO. (PRIMERA ETAPA).</t>
  </si>
  <si>
    <t>REHABILITACIÓN DE LA UNIDAD DEPORTIVA LA VENTA DEL ASTILLERO, EN EL MUNICIPIO DE ZAPOPAN, JALISCO. (PRIMERA ETAPA).</t>
  </si>
  <si>
    <t>REHABLITACIÓN DE LA UNIDAD DEPORTIVA LA PRIMAVERA, EN EL MUNICIPIO DE ZAPOPAN, JALISCO. (PRIMERA ETAPA).</t>
  </si>
  <si>
    <t>REHABILITACIÓN DE LA UNIDAD DEPORTIVA EL ZAPOTE, EN EL MUNICIPIO DE ZAPOPAN, JALISCO. (PRIMERA ETAPA).</t>
  </si>
  <si>
    <t>REHABILITACIÓN DE LA UNIDAD DEPORTIVA EL VIGÍA, EN EL MUNICIPIO DE ZAPOPAN, JALISCO. (PRIMERA ETAPA).</t>
  </si>
  <si>
    <t>REHABILITACIÓN DE LA UNIDAD DEPORTIVA VILLAS DE NUEVO MÉXICO, EN EL MUNICIPIO DE ZAPOPAN, JALISCO. (PRIMERA ETAPA).</t>
  </si>
  <si>
    <t>PROPUESTA EN BOLETA</t>
  </si>
  <si>
    <t>AV. DE LA MANCHA ENTRE VALDEPEÑAS Y MARBELLA A UN COSTADO DEL MERCADO.</t>
  </si>
  <si>
    <t>FRANCISCO VILLA FRENTE AL 4989, ESQ. RÍO CIHUATLÁN.</t>
  </si>
  <si>
    <t>REHABILITACIÓN DE LA UNIDAD DEPORTIVA FLORES MAGÓN, EN EL MUNICIPIO DE ZAPOPAN, JALISCO.</t>
  </si>
  <si>
    <t>VILLAS DE ZAPOPAN</t>
  </si>
  <si>
    <t>AV. ALTAGRACIA, ESQ. INDUSTRIA TEXTIL</t>
  </si>
  <si>
    <t>REHABILITACIÓN DE LA UNIDAD DEPORTIVA MOCTEZUMA RESIDENCIAL IV 2LAS PISTAS2 , EN EL MUNICIPIO DE ZAPOPAN, JALISCO. (SEGUNDA ETAPA).</t>
  </si>
  <si>
    <t>PLAYA DEL TESORO Y PLAYA SANTIAGO.</t>
  </si>
  <si>
    <t>REHABILITACIÓN DE LA UNIDAD DEPORTIVA CORDILLERAS RESINDENCIAL, EN EL MUNICIPIO DE ZAPOPAN, JALISCO.</t>
  </si>
  <si>
    <t>RESIDENCIAL CORDILLERAS</t>
  </si>
  <si>
    <t>GEORGE F. HANDEL 345 ENTRE CORDILLERAS Y HÉCTOR BERLIOZ.</t>
  </si>
  <si>
    <t>REHABILITACIÓN DE LA UNIDAD DEPORTIVA JOCOTÁN "VILLAS VALLARTA"., EN EL MUNICIPIO DE ZAPOPAN, JALISCO.</t>
  </si>
  <si>
    <t>VILLAS VALLARTA</t>
  </si>
  <si>
    <t>MANUEL M. DIÉGUEZ ENTRE RAMÓN CORONA Y ZARAGOZA.</t>
  </si>
  <si>
    <t>REHABILITACIÓN DE LA UNIDAD DEPORTIVA "GIRASOLES", EN EL MUNICIPIO DE ZAPOPAN, JALISCO.</t>
  </si>
  <si>
    <t>LOS GIRASOLES</t>
  </si>
  <si>
    <t>C. GIRASOLES ESQUINA SANTA ESTHER</t>
  </si>
  <si>
    <t>REHABILITACIÓN DE LA UNIDAD DEPORTIVA LAGOS DEL COUNTRY, EN EL MUNICIPIO DE ZAPOPAN, JALISCO.</t>
  </si>
  <si>
    <t>LAGOS DEL COUNTRY</t>
  </si>
  <si>
    <t>CERRADA LAGUNA DE TÉRMINOS Y LAGO TEQUESQUITENGO.</t>
  </si>
  <si>
    <t>AV. SAN MATEO ESQUINA FRAY MIGUEL PIERAS</t>
  </si>
  <si>
    <t>REHABILITACIÓN DE LA UNIDAD DEPORTIVA HACIENDAS TEPEYAC, EN EL MUNICIPIO DE ZAPOPAN, JALISCO (PRIMERA ETAPA).</t>
  </si>
  <si>
    <t>HACIENDAS TEPEYAC</t>
  </si>
  <si>
    <t>PICADOR Y CAPA</t>
  </si>
  <si>
    <t>REHABILITACIÓN DE LA UNIDAD DEPORTIVA PARQUES DE TESISTÁN, EN EL MUNICIPIO DE ZAPOPAN, JALISCO (PRIMERA ETAPA).</t>
  </si>
  <si>
    <t xml:space="preserve">REHABILITACIÓN DE LA UNIDAD DEPORTIVA LOMAS UNIVERSIDAD, EN EL MUNICIPIO DE ZAPOPAN, JALISCO. </t>
  </si>
  <si>
    <t>LOMAS UNIVERSIDAD</t>
  </si>
  <si>
    <t>ROSARIO CASTELLANOS ESQUINA MABUSE</t>
  </si>
  <si>
    <t xml:space="preserve">REHABILITACIÓN DE LA UNIDAD DEPORTIVA LAS BÓVEDAS, EN EL MUNICIPIO DE ZAPOPAN, JALISCO. </t>
  </si>
  <si>
    <t>GIRASOLES</t>
  </si>
  <si>
    <t>AV. ACUEDUCTO ESQUINA SAN PEDRO</t>
  </si>
  <si>
    <t>AV. FEDERALISTAS ENTRE DÁTIL Y OASIS</t>
  </si>
  <si>
    <t>REHABILITACIÓN DE LA UNIDAD DEPORTIVA JARDINES DEL VERGEL, EN ELMUNICIPIO DE ZAPOPAN, JALISCO. (PRIMERA ETAPA).</t>
  </si>
  <si>
    <t>JARDÍN DE LAS PALMAS Y JARDÍN DE LOS FRESNOS</t>
  </si>
  <si>
    <t>REHABILITACIÓN DE LA UNIDAD DEPORTIVA PLAZA GUADALUPE RESIDENCIAL I, EN EL MUNICIPIO DE ZAPOPAN, JALISCO.</t>
  </si>
  <si>
    <t>RESIDENCIAL GUADALUPE</t>
  </si>
  <si>
    <t>ENTRE LAS CALLES MISIÓN SAN ANTONIO Y MISION DE SAN PATRICIO</t>
  </si>
  <si>
    <t>REHABILITACIÓN DE LA UNIDAD DEPORTIVA COLINAS DE LAS ÁGUILAS</t>
  </si>
  <si>
    <t>RÍO COLOTLÁN ENTRE RÍO CUIXTLE Y RÍO ATENGUILLO</t>
  </si>
  <si>
    <t>COLINAS DE LAS ÁGUILAS</t>
  </si>
  <si>
    <t>DIRECCIÓN</t>
  </si>
  <si>
    <t>ACCIONES DE PAVIMENTACIÓN DENTRO DE ZONA ZAP, ACREDITACIÓN POR POBREZA EXTREMA, MUNICIPIO DE ZAPOPAN, JALISCO.</t>
  </si>
  <si>
    <t>ACCIONES DE INCIDENCIA DIRECTA DENTRO DE ZONA ZAP, ACREDITACIÓN POR POBREZA EXTREMA, EN EL MUNICIPIO DE ZAPOPAN, JALISCO.</t>
  </si>
  <si>
    <t>ACCIONES DE INCIDENCIA  COMPLEMENTARIAS DENTRO DE ZONA ZAP, ACREDITACIÓN POR POBREZA EXTREMA, MUNICIPIO DE ZAPOPAN, JALISCO.</t>
  </si>
  <si>
    <t>COLONIA</t>
  </si>
  <si>
    <t>Por definir</t>
  </si>
  <si>
    <t>CONTROL DE CALIDAD DE DIFERENTES OBRAS 2020 DEL MUNICIPIO DE ZAPOPAN, JALISCO.</t>
  </si>
  <si>
    <t>CONTROL DE CALIDAD Y MUESTREO DE MEZCLAS ASFÁLTICAS EN PAVIMENTOS PARA LOS TRABAJOS DE BACHEO Y CALAFATEO 2020, MUNICIPIO DE ZAPOPAN, JALISCO.</t>
  </si>
  <si>
    <t>CONTROL TOPOGRÁFICO EN TRAZO Y NIVELACIÓN DE ELEMENTOS ESTRUCTURALES, URBANÍSTICOS PARA LA CONSTRUCCIÓN DE DIFERENTES OBRAS 2020, DEL MUNICIPIO DE ZAPOPAN, JALISCO.</t>
  </si>
  <si>
    <t>VARIAS COLONIAS ZAPOPAN</t>
  </si>
  <si>
    <t>1.II INVERSIÓN INFRAESTRUCTURA HIDRÁULICA 2021</t>
  </si>
  <si>
    <t>1.III INVERSIÓN INFRAESTRUCTURA DEPORTIVA 2021</t>
  </si>
  <si>
    <t>1.IV INVERSIÓN INFRAESTRUCTURA EDUCATIVA 2021</t>
  </si>
  <si>
    <t>1.VIII INVERSIÓN DIF 2021</t>
  </si>
  <si>
    <t>1.X INVERSIÓN CONTROL DE CALIDAD 2021</t>
  </si>
  <si>
    <t xml:space="preserve">POR ASIGNAR </t>
  </si>
  <si>
    <t xml:space="preserve">VARIAS COLONIAS ZAPOPAN </t>
  </si>
  <si>
    <t xml:space="preserve">ATEMAJAC DEL VALLE </t>
  </si>
  <si>
    <t xml:space="preserve">EL VIGÍA </t>
  </si>
  <si>
    <t xml:space="preserve">C.D.I No. 10 DEL MAR, BOULEVARD DE LA ESPUELA No. 91 </t>
  </si>
  <si>
    <t>C.D.I. No. 2 PABLO CASALS / ETAPA II, RAMON CORONA No. 220</t>
  </si>
  <si>
    <t>C.D.I. No. 3 DRA. IRENE ROBLEDO / ETAPA III, AVENIDA LAURELES No. 1151</t>
  </si>
  <si>
    <t>SUB TOTAL MUNICIPAL</t>
  </si>
  <si>
    <t>TOTAL MUNICIPAL + ESTATAL + FEDERAL</t>
  </si>
  <si>
    <t>ANTEPROYECTO PRESUPUESTO DE OBRA 2022</t>
  </si>
  <si>
    <t>Inversión  2022</t>
  </si>
  <si>
    <t>1. FONDO DE APORTACIONES PARA INFRAESTRUCTURA SOCIAL MUNICIPAL FAISM (RAMO 33) 2022</t>
  </si>
  <si>
    <t>2. INVERSIÓN INFRAESTRUCTURA PRESUPUESTO PARTICIPATIVO 2022</t>
  </si>
  <si>
    <t>DE ACUERDO AL RESULTADO DE LAS OBRAS GANADORAS.</t>
  </si>
  <si>
    <t>SANTA MARGARITA I - OBRA INTEGRAL SANTA ESTHER</t>
  </si>
  <si>
    <t>LA TUZANÍA</t>
  </si>
  <si>
    <t>SANTA MARGARITA</t>
  </si>
  <si>
    <t>3. INVERSIÓN INFRAESTRUCTURA CUSMAX 2022</t>
  </si>
  <si>
    <t>UNIDADES DEPORTIVAS</t>
  </si>
  <si>
    <t>VARIAS COLONIAS DEL MUNICIPIO DE ZAPOPAN</t>
  </si>
  <si>
    <t>FAIS 2022</t>
  </si>
  <si>
    <t>LA TUZANÍA - OBRA INTEGRAL EN A. PALMERAS</t>
  </si>
  <si>
    <t>PROYECTOS INFRAESTRUCTURA</t>
  </si>
  <si>
    <t>PROYECTOS</t>
  </si>
  <si>
    <t>TERCERA ETAPA BOSQUE PEDAGÓGICO (ESTRUCTURA LLEGADA A LA PLAZOLETA)</t>
  </si>
  <si>
    <t>CUARTA ETAPA BOSQUE PEDAGÓGICO (ESTRUCTURA DE LLEGADA A LA PLAZOLETA)</t>
  </si>
  <si>
    <t>PARQUE JARDÍN BOTÁNICO ESCULTÓRICO: BOSQUE PEDAGÓGICO</t>
  </si>
  <si>
    <t>ESPACIOS PÚBLICOS (PARQUES, PLAZAS, ETC.)</t>
  </si>
  <si>
    <t>4. INVERSIÓN INFRAESTRUCTURA MUNICIPAL 2022</t>
  </si>
  <si>
    <t>ESCUELAS CON ESTRELLA</t>
  </si>
  <si>
    <t>BANQUETAS</t>
  </si>
  <si>
    <t>ESTUDIOS DE INFRAESTRUCTURA, CALIDAD,</t>
  </si>
  <si>
    <t>SUBTOTAL RECURSO ESTATAL Y/O FEDERAL</t>
  </si>
  <si>
    <t>La federación puede otorgar un importe mayor o menor al programado.</t>
  </si>
  <si>
    <t>FAISM (Ramo 33) FEDERAL 2022</t>
  </si>
  <si>
    <t>PRESUPUESTO PARTICIPATIVO 2022</t>
  </si>
  <si>
    <t xml:space="preserve">CUSMAX </t>
  </si>
  <si>
    <t>PRESUPUESTO PARTICIPATIVO 2022 (Remanente)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</si>
</sst>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_-;\-&quot;$&quot;* #,##0_-;_-&quot;$&quot;* &quot;-&quot;??_-;_-@_-"/>
    <numFmt numFmtId="166" formatCode="#,##0_ ;\-#,##0\ "/>
    <numFmt numFmtId="167" formatCode="_-&quot;$&quot;* #,##0.00_-;\-&quot;$&quot;* #,##0.00_-;_-&quot;$&quot;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B29D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5C381A"/>
        <bgColor indexed="64"/>
      </patternFill>
    </fill>
    <fill>
      <patternFill patternType="solid">
        <fgColor rgb="FFC9B191"/>
        <bgColor indexed="64"/>
      </patternFill>
    </fill>
    <fill>
      <patternFill patternType="solid">
        <fgColor rgb="FF739F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</cellStyleXfs>
  <cellXfs count="25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/>
    <xf numFmtId="44" fontId="0" fillId="0" borderId="0" xfId="0" applyNumberFormat="1"/>
    <xf numFmtId="0" fontId="7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4" fontId="9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4" fontId="9" fillId="0" borderId="11" xfId="1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44" fontId="10" fillId="0" borderId="4" xfId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44" fontId="9" fillId="0" borderId="12" xfId="1" applyFont="1" applyBorder="1" applyAlignment="1">
      <alignment horizontal="left" vertical="center"/>
    </xf>
    <xf numFmtId="44" fontId="0" fillId="2" borderId="0" xfId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/>
    </xf>
    <xf numFmtId="44" fontId="11" fillId="3" borderId="17" xfId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/>
    </xf>
    <xf numFmtId="0" fontId="11" fillId="18" borderId="17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20" borderId="17" xfId="0" applyFont="1" applyFill="1" applyBorder="1" applyAlignment="1">
      <alignment horizontal="center" vertical="center" wrapText="1"/>
    </xf>
    <xf numFmtId="0" fontId="11" fillId="20" borderId="16" xfId="0" applyFont="1" applyFill="1" applyBorder="1" applyAlignment="1">
      <alignment horizontal="center" vertical="center"/>
    </xf>
    <xf numFmtId="0" fontId="11" fillId="19" borderId="14" xfId="0" applyFont="1" applyFill="1" applyBorder="1" applyAlignment="1">
      <alignment horizontal="center" vertical="center"/>
    </xf>
    <xf numFmtId="0" fontId="11" fillId="17" borderId="14" xfId="0" applyFont="1" applyFill="1" applyBorder="1" applyAlignment="1">
      <alignment horizontal="center" vertical="center"/>
    </xf>
    <xf numFmtId="44" fontId="11" fillId="17" borderId="17" xfId="1" applyFont="1" applyFill="1" applyBorder="1" applyAlignment="1">
      <alignment horizontal="center" vertical="center"/>
    </xf>
    <xf numFmtId="0" fontId="11" fillId="21" borderId="17" xfId="0" applyFont="1" applyFill="1" applyBorder="1" applyAlignment="1">
      <alignment horizontal="center" vertical="center"/>
    </xf>
    <xf numFmtId="0" fontId="11" fillId="23" borderId="17" xfId="0" applyFont="1" applyFill="1" applyBorder="1" applyAlignment="1">
      <alignment horizontal="center" vertical="center" wrapText="1"/>
    </xf>
    <xf numFmtId="0" fontId="11" fillId="23" borderId="16" xfId="0" applyFont="1" applyFill="1" applyBorder="1" applyAlignment="1">
      <alignment horizontal="center" vertical="center"/>
    </xf>
    <xf numFmtId="0" fontId="11" fillId="22" borderId="14" xfId="0" applyFont="1" applyFill="1" applyBorder="1" applyAlignment="1">
      <alignment horizontal="center" vertical="center"/>
    </xf>
    <xf numFmtId="0" fontId="11" fillId="22" borderId="17" xfId="0" applyFont="1" applyFill="1" applyBorder="1" applyAlignment="1">
      <alignment horizontal="center" vertical="center"/>
    </xf>
    <xf numFmtId="44" fontId="3" fillId="0" borderId="4" xfId="1" applyFont="1" applyBorder="1" applyAlignment="1">
      <alignment horizontal="left" vertical="center"/>
    </xf>
    <xf numFmtId="0" fontId="11" fillId="8" borderId="17" xfId="0" applyFont="1" applyFill="1" applyBorder="1" applyAlignment="1">
      <alignment horizontal="center" vertical="center"/>
    </xf>
    <xf numFmtId="0" fontId="11" fillId="26" borderId="14" xfId="0" applyFont="1" applyFill="1" applyBorder="1" applyAlignment="1">
      <alignment horizontal="center" vertical="center"/>
    </xf>
    <xf numFmtId="44" fontId="11" fillId="26" borderId="17" xfId="1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/>
    </xf>
    <xf numFmtId="0" fontId="7" fillId="2" borderId="0" xfId="0" applyFont="1" applyFill="1"/>
    <xf numFmtId="44" fontId="3" fillId="0" borderId="9" xfId="1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11" fillId="27" borderId="3" xfId="0" applyFont="1" applyFill="1" applyBorder="1" applyAlignment="1">
      <alignment horizontal="center" vertical="center"/>
    </xf>
    <xf numFmtId="0" fontId="11" fillId="28" borderId="3" xfId="0" applyFont="1" applyFill="1" applyBorder="1" applyAlignment="1">
      <alignment horizontal="center" vertical="center" wrapText="1"/>
    </xf>
    <xf numFmtId="0" fontId="11" fillId="28" borderId="23" xfId="0" applyFont="1" applyFill="1" applyBorder="1" applyAlignment="1">
      <alignment horizontal="center" vertical="center"/>
    </xf>
    <xf numFmtId="0" fontId="12" fillId="29" borderId="22" xfId="0" applyFont="1" applyFill="1" applyBorder="1" applyAlignment="1">
      <alignment horizontal="center" vertical="center"/>
    </xf>
    <xf numFmtId="0" fontId="12" fillId="29" borderId="3" xfId="0" applyFont="1" applyFill="1" applyBorder="1" applyAlignment="1">
      <alignment horizontal="center" vertical="center"/>
    </xf>
    <xf numFmtId="0" fontId="11" fillId="30" borderId="22" xfId="0" applyFont="1" applyFill="1" applyBorder="1" applyAlignment="1">
      <alignment horizontal="center" vertical="center"/>
    </xf>
    <xf numFmtId="44" fontId="11" fillId="30" borderId="3" xfId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justify" vertical="top" wrapText="1"/>
    </xf>
    <xf numFmtId="0" fontId="0" fillId="0" borderId="26" xfId="0" applyFont="1" applyFill="1" applyBorder="1" applyAlignment="1">
      <alignment horizontal="justify" vertical="top" wrapText="1"/>
    </xf>
    <xf numFmtId="0" fontId="0" fillId="0" borderId="27" xfId="0" applyFont="1" applyFill="1" applyBorder="1" applyAlignment="1">
      <alignment horizontal="justify" vertical="top" wrapText="1"/>
    </xf>
    <xf numFmtId="166" fontId="10" fillId="0" borderId="4" xfId="1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164" fontId="6" fillId="5" borderId="16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5" xfId="0" applyFont="1" applyBorder="1" applyAlignment="1">
      <alignment horizontal="right" vertical="center"/>
    </xf>
    <xf numFmtId="44" fontId="10" fillId="0" borderId="9" xfId="1" applyFont="1" applyBorder="1" applyAlignment="1">
      <alignment horizontal="left" vertical="center"/>
    </xf>
    <xf numFmtId="0" fontId="11" fillId="17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vertical="center" wrapText="1"/>
    </xf>
    <xf numFmtId="42" fontId="0" fillId="2" borderId="0" xfId="0" applyNumberFormat="1" applyFill="1"/>
    <xf numFmtId="42" fontId="0" fillId="0" borderId="0" xfId="0" applyNumberFormat="1"/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164" fontId="6" fillId="2" borderId="31" xfId="0" applyNumberFormat="1" applyFont="1" applyFill="1" applyBorder="1" applyAlignment="1">
      <alignment horizontal="center" vertical="center" wrapText="1"/>
    </xf>
    <xf numFmtId="44" fontId="8" fillId="11" borderId="30" xfId="1" applyFont="1" applyFill="1" applyBorder="1" applyAlignment="1">
      <alignment horizontal="center" vertical="center" wrapText="1"/>
    </xf>
    <xf numFmtId="44" fontId="9" fillId="0" borderId="20" xfId="1" applyFont="1" applyBorder="1" applyAlignment="1">
      <alignment vertical="center"/>
    </xf>
    <xf numFmtId="0" fontId="11" fillId="18" borderId="3" xfId="0" applyFont="1" applyFill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 wrapText="1"/>
    </xf>
    <xf numFmtId="0" fontId="11" fillId="19" borderId="22" xfId="0" applyFont="1" applyFill="1" applyBorder="1" applyAlignment="1">
      <alignment horizontal="center" vertical="center"/>
    </xf>
    <xf numFmtId="0" fontId="11" fillId="19" borderId="3" xfId="0" applyFont="1" applyFill="1" applyBorder="1" applyAlignment="1">
      <alignment horizontal="center" vertical="center"/>
    </xf>
    <xf numFmtId="0" fontId="11" fillId="17" borderId="32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44" fontId="11" fillId="17" borderId="3" xfId="1" applyFont="1" applyFill="1" applyBorder="1" applyAlignment="1">
      <alignment horizontal="center" vertical="center"/>
    </xf>
    <xf numFmtId="0" fontId="11" fillId="20" borderId="23" xfId="0" applyFont="1" applyFill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44" fontId="7" fillId="0" borderId="0" xfId="0" applyNumberFormat="1" applyFont="1"/>
    <xf numFmtId="44" fontId="7" fillId="2" borderId="0" xfId="0" applyNumberFormat="1" applyFont="1" applyFill="1"/>
    <xf numFmtId="4" fontId="9" fillId="0" borderId="22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4" fillId="34" borderId="11" xfId="2" applyFont="1" applyFill="1" applyBorder="1" applyAlignment="1">
      <alignment horizontal="justify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33" borderId="14" xfId="0" applyFont="1" applyFill="1" applyBorder="1" applyAlignment="1">
      <alignment horizontal="center" vertical="center"/>
    </xf>
    <xf numFmtId="0" fontId="11" fillId="33" borderId="15" xfId="0" applyFont="1" applyFill="1" applyBorder="1" applyAlignment="1">
      <alignment horizontal="center" vertical="center"/>
    </xf>
    <xf numFmtId="44" fontId="9" fillId="0" borderId="13" xfId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44" fontId="10" fillId="0" borderId="17" xfId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right" vertical="center"/>
    </xf>
    <xf numFmtId="44" fontId="11" fillId="24" borderId="3" xfId="1" applyFont="1" applyFill="1" applyBorder="1" applyAlignment="1">
      <alignment horizontal="center" vertical="center"/>
    </xf>
    <xf numFmtId="44" fontId="3" fillId="0" borderId="17" xfId="1" applyFont="1" applyBorder="1" applyAlignment="1">
      <alignment horizontal="left" vertical="center"/>
    </xf>
    <xf numFmtId="44" fontId="11" fillId="26" borderId="2" xfId="1" applyFont="1" applyFill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/>
    </xf>
    <xf numFmtId="165" fontId="3" fillId="35" borderId="14" xfId="1" applyNumberFormat="1" applyFont="1" applyFill="1" applyBorder="1" applyAlignment="1">
      <alignment horizontal="center" vertical="center"/>
    </xf>
    <xf numFmtId="165" fontId="7" fillId="35" borderId="16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4" fontId="9" fillId="0" borderId="35" xfId="1" applyFont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9" fillId="0" borderId="39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65" fontId="17" fillId="2" borderId="39" xfId="1" applyNumberFormat="1" applyFont="1" applyFill="1" applyBorder="1" applyAlignment="1">
      <alignment horizontal="center" vertical="center" wrapText="1"/>
    </xf>
    <xf numFmtId="165" fontId="0" fillId="2" borderId="39" xfId="1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5" fillId="13" borderId="17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 wrapText="1"/>
    </xf>
    <xf numFmtId="0" fontId="15" fillId="16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44" fontId="15" fillId="6" borderId="17" xfId="1" applyFont="1" applyFill="1" applyBorder="1" applyAlignment="1">
      <alignment horizontal="center" vertical="center"/>
    </xf>
    <xf numFmtId="0" fontId="15" fillId="17" borderId="17" xfId="0" applyFont="1" applyFill="1" applyBorder="1" applyAlignment="1">
      <alignment horizontal="center" vertical="center"/>
    </xf>
    <xf numFmtId="0" fontId="15" fillId="17" borderId="17" xfId="0" applyFont="1" applyFill="1" applyBorder="1" applyAlignment="1">
      <alignment horizontal="center" vertical="center" wrapText="1"/>
    </xf>
    <xf numFmtId="0" fontId="15" fillId="20" borderId="14" xfId="0" applyFont="1" applyFill="1" applyBorder="1" applyAlignment="1">
      <alignment horizontal="center" vertical="center"/>
    </xf>
    <xf numFmtId="0" fontId="15" fillId="19" borderId="14" xfId="0" applyFont="1" applyFill="1" applyBorder="1" applyAlignment="1">
      <alignment horizontal="center" vertical="center"/>
    </xf>
    <xf numFmtId="0" fontId="15" fillId="25" borderId="17" xfId="0" applyFont="1" applyFill="1" applyBorder="1" applyAlignment="1">
      <alignment horizontal="center" vertical="center"/>
    </xf>
    <xf numFmtId="0" fontId="15" fillId="25" borderId="17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4" fontId="15" fillId="5" borderId="17" xfId="1" applyFont="1" applyFill="1" applyBorder="1" applyAlignment="1">
      <alignment horizontal="center" vertical="center"/>
    </xf>
    <xf numFmtId="0" fontId="15" fillId="25" borderId="3" xfId="0" applyFont="1" applyFill="1" applyBorder="1" applyAlignment="1">
      <alignment horizontal="center" vertical="center" wrapText="1"/>
    </xf>
    <xf numFmtId="0" fontId="15" fillId="25" borderId="8" xfId="0" applyFont="1" applyFill="1" applyBorder="1" applyAlignment="1">
      <alignment horizontal="center" vertical="center" wrapText="1"/>
    </xf>
    <xf numFmtId="0" fontId="15" fillId="25" borderId="7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 wrapText="1"/>
    </xf>
    <xf numFmtId="42" fontId="9" fillId="0" borderId="43" xfId="1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 wrapText="1"/>
    </xf>
    <xf numFmtId="42" fontId="9" fillId="0" borderId="45" xfId="1" applyNumberFormat="1" applyFont="1" applyBorder="1" applyAlignment="1">
      <alignment horizontal="center" vertical="center"/>
    </xf>
    <xf numFmtId="167" fontId="3" fillId="2" borderId="16" xfId="1" applyNumberFormat="1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42" fontId="9" fillId="0" borderId="39" xfId="1" applyNumberFormat="1" applyFont="1" applyBorder="1" applyAlignment="1">
      <alignment horizontal="center" vertical="center"/>
    </xf>
    <xf numFmtId="0" fontId="15" fillId="32" borderId="28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 wrapText="1"/>
    </xf>
    <xf numFmtId="0" fontId="16" fillId="23" borderId="14" xfId="0" applyFont="1" applyFill="1" applyBorder="1" applyAlignment="1">
      <alignment horizontal="center" vertical="center" wrapText="1"/>
    </xf>
    <xf numFmtId="0" fontId="15" fillId="15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44" fontId="9" fillId="0" borderId="43" xfId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44" fontId="9" fillId="0" borderId="45" xfId="1" applyFont="1" applyBorder="1" applyAlignment="1">
      <alignment horizontal="center" vertical="center" wrapText="1"/>
    </xf>
    <xf numFmtId="0" fontId="15" fillId="19" borderId="1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left" vertical="center"/>
    </xf>
    <xf numFmtId="44" fontId="0" fillId="0" borderId="12" xfId="1" applyNumberFormat="1" applyFont="1" applyBorder="1" applyAlignment="1">
      <alignment horizontal="center" vertical="center"/>
    </xf>
    <xf numFmtId="44" fontId="3" fillId="35" borderId="14" xfId="1" applyNumberFormat="1" applyFont="1" applyFill="1" applyBorder="1" applyAlignment="1">
      <alignment horizontal="center" vertical="center"/>
    </xf>
    <xf numFmtId="44" fontId="0" fillId="0" borderId="12" xfId="1" applyNumberFormat="1" applyFont="1" applyBorder="1" applyAlignment="1">
      <alignment horizontal="center" vertical="center" wrapText="1"/>
    </xf>
    <xf numFmtId="44" fontId="0" fillId="0" borderId="12" xfId="4" applyNumberFormat="1" applyFont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 wrapText="1"/>
    </xf>
    <xf numFmtId="44" fontId="8" fillId="11" borderId="14" xfId="1" applyNumberFormat="1" applyFont="1" applyFill="1" applyBorder="1" applyAlignment="1">
      <alignment horizontal="center" vertical="center" wrapText="1"/>
    </xf>
    <xf numFmtId="0" fontId="3" fillId="35" borderId="4" xfId="0" applyFont="1" applyFill="1" applyBorder="1" applyAlignment="1">
      <alignment horizontal="left" vertical="center" wrapText="1"/>
    </xf>
    <xf numFmtId="0" fontId="3" fillId="35" borderId="3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31" borderId="3" xfId="0" applyFont="1" applyFill="1" applyBorder="1" applyAlignment="1">
      <alignment horizontal="center" vertical="center" wrapText="1"/>
    </xf>
    <xf numFmtId="0" fontId="15" fillId="31" borderId="8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5" borderId="3" xfId="0" applyFont="1" applyFill="1" applyBorder="1" applyAlignment="1">
      <alignment horizontal="center" vertical="center" wrapText="1"/>
    </xf>
    <xf numFmtId="0" fontId="15" fillId="25" borderId="8" xfId="0" applyFont="1" applyFill="1" applyBorder="1" applyAlignment="1">
      <alignment horizontal="center" vertical="center" wrapText="1"/>
    </xf>
    <xf numFmtId="0" fontId="15" fillId="25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4" fontId="9" fillId="0" borderId="11" xfId="1" applyFont="1" applyBorder="1" applyAlignment="1">
      <alignment horizontal="center" vertical="center"/>
    </xf>
    <xf numFmtId="44" fontId="9" fillId="0" borderId="13" xfId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4" fontId="0" fillId="0" borderId="13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4" fontId="9" fillId="0" borderId="19" xfId="1" applyFont="1" applyBorder="1" applyAlignment="1">
      <alignment horizontal="center" vertical="center"/>
    </xf>
    <xf numFmtId="44" fontId="9" fillId="0" borderId="21" xfId="1" applyFont="1" applyBorder="1" applyAlignment="1">
      <alignment horizontal="center" vertical="center"/>
    </xf>
  </cellXfs>
  <cellStyles count="5">
    <cellStyle name="Millares" xfId="4" builtinId="3"/>
    <cellStyle name="Moneda" xfId="1" builtinId="4"/>
    <cellStyle name="Normal" xfId="0" builtinId="0"/>
    <cellStyle name="Normal 2" xfId="3"/>
    <cellStyle name="Normal 2 2" xfId="2"/>
  </cellStyles>
  <dxfs count="1"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739F71"/>
      <color rgb="FFCBE7E0"/>
      <color rgb="FF59B39B"/>
      <color rgb="FF9BD1C3"/>
      <color rgb="FF6FBDA9"/>
      <color rgb="FF5FB5C1"/>
      <color rgb="FF50AEB0"/>
      <color rgb="FFF197D3"/>
      <color rgb="FFF9D7F2"/>
      <color rgb="FF5A82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100543</xdr:colOff>
      <xdr:row>0</xdr:row>
      <xdr:rowOff>118532</xdr:rowOff>
    </xdr:from>
    <xdr:to>
      <xdr:col>1</xdr:col>
      <xdr:colOff>609601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68" y="118532"/>
          <a:ext cx="509058" cy="73871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0</xdr:row>
      <xdr:rowOff>114300</xdr:rowOff>
    </xdr:from>
    <xdr:to>
      <xdr:col>6</xdr:col>
      <xdr:colOff>1323975</xdr:colOff>
      <xdr:row>2</xdr:row>
      <xdr:rowOff>199390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14300"/>
          <a:ext cx="1314450" cy="656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246692</xdr:colOff>
      <xdr:row>0</xdr:row>
      <xdr:rowOff>138209</xdr:rowOff>
    </xdr:from>
    <xdr:to>
      <xdr:col>1</xdr:col>
      <xdr:colOff>390918</xdr:colOff>
      <xdr:row>3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2" y="138209"/>
          <a:ext cx="439501" cy="595216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800101</xdr:colOff>
      <xdr:row>0</xdr:row>
      <xdr:rowOff>95250</xdr:rowOff>
    </xdr:from>
    <xdr:to>
      <xdr:col>5</xdr:col>
      <xdr:colOff>971551</xdr:colOff>
      <xdr:row>3</xdr:row>
      <xdr:rowOff>161925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6" y="95250"/>
          <a:ext cx="129540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0</xdr:row>
      <xdr:rowOff>161925</xdr:rowOff>
    </xdr:from>
    <xdr:to>
      <xdr:col>6</xdr:col>
      <xdr:colOff>762000</xdr:colOff>
      <xdr:row>2</xdr:row>
      <xdr:rowOff>95250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161925"/>
          <a:ext cx="129540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1085850</xdr:colOff>
      <xdr:row>0</xdr:row>
      <xdr:rowOff>217497</xdr:rowOff>
    </xdr:from>
    <xdr:to>
      <xdr:col>5</xdr:col>
      <xdr:colOff>551863</xdr:colOff>
      <xdr:row>3</xdr:row>
      <xdr:rowOff>15876</xdr:rowOff>
    </xdr:to>
    <xdr:pic>
      <xdr:nvPicPr>
        <xdr:cNvPr id="5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72400" y="217497"/>
          <a:ext cx="980488" cy="5889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6</xdr:col>
      <xdr:colOff>140495</xdr:colOff>
      <xdr:row>0</xdr:row>
      <xdr:rowOff>165110</xdr:rowOff>
    </xdr:from>
    <xdr:to>
      <xdr:col>6</xdr:col>
      <xdr:colOff>1120983</xdr:colOff>
      <xdr:row>2</xdr:row>
      <xdr:rowOff>82552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70245" y="165110"/>
          <a:ext cx="980488" cy="584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0</xdr:row>
      <xdr:rowOff>236547</xdr:rowOff>
    </xdr:from>
    <xdr:to>
      <xdr:col>7</xdr:col>
      <xdr:colOff>1037638</xdr:colOff>
      <xdr:row>3</xdr:row>
      <xdr:rowOff>34926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77725" y="236547"/>
          <a:ext cx="980488" cy="5889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5</xdr:col>
      <xdr:colOff>1331119</xdr:colOff>
      <xdr:row>0</xdr:row>
      <xdr:rowOff>177016</xdr:rowOff>
    </xdr:from>
    <xdr:to>
      <xdr:col>6</xdr:col>
      <xdr:colOff>799513</xdr:colOff>
      <xdr:row>2</xdr:row>
      <xdr:rowOff>94458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34525" y="177016"/>
          <a:ext cx="980488" cy="584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241036</xdr:colOff>
      <xdr:row>0</xdr:row>
      <xdr:rowOff>120913</xdr:rowOff>
    </xdr:from>
    <xdr:to>
      <xdr:col>1</xdr:col>
      <xdr:colOff>616682</xdr:colOff>
      <xdr:row>3</xdr:row>
      <xdr:rowOff>73819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36" y="120913"/>
          <a:ext cx="637584" cy="676806"/>
        </a:xfrm>
        <a:prstGeom prst="rect">
          <a:avLst/>
        </a:prstGeom>
      </xdr:spPr>
    </xdr:pic>
    <xdr:clientData/>
  </xdr:twoCellAnchor>
  <xdr:twoCellAnchor editAs="oneCell">
    <xdr:from>
      <xdr:col>4</xdr:col>
      <xdr:colOff>1459706</xdr:colOff>
      <xdr:row>0</xdr:row>
      <xdr:rowOff>162729</xdr:rowOff>
    </xdr:from>
    <xdr:to>
      <xdr:col>6</xdr:col>
      <xdr:colOff>925719</xdr:colOff>
      <xdr:row>3</xdr:row>
      <xdr:rowOff>23021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46256" y="162729"/>
          <a:ext cx="980488" cy="5937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241036</xdr:colOff>
      <xdr:row>0</xdr:row>
      <xdr:rowOff>120913</xdr:rowOff>
    </xdr:from>
    <xdr:to>
      <xdr:col>1</xdr:col>
      <xdr:colOff>616682</xdr:colOff>
      <xdr:row>2</xdr:row>
      <xdr:rowOff>130969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36" y="120913"/>
          <a:ext cx="632821" cy="68633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1352550</xdr:colOff>
      <xdr:row>0</xdr:row>
      <xdr:rowOff>267504</xdr:rowOff>
    </xdr:from>
    <xdr:to>
      <xdr:col>5</xdr:col>
      <xdr:colOff>818563</xdr:colOff>
      <xdr:row>2</xdr:row>
      <xdr:rowOff>184946</xdr:rowOff>
    </xdr:to>
    <xdr:pic>
      <xdr:nvPicPr>
        <xdr:cNvPr id="3" name="2 Imagen" descr="LOGO OBRAS_PÚBLIC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39100" y="267504"/>
          <a:ext cx="980488" cy="5937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538693"/>
        </a:xfrm>
        <a:prstGeom prst="rect">
          <a:avLst/>
        </a:prstGeom>
      </xdr:spPr>
    </xdr:pic>
    <xdr:clientData/>
  </xdr:twoCellAnchor>
  <xdr:twoCellAnchor editAs="oneCell">
    <xdr:from>
      <xdr:col>4</xdr:col>
      <xdr:colOff>1066800</xdr:colOff>
      <xdr:row>0</xdr:row>
      <xdr:rowOff>85725</xdr:rowOff>
    </xdr:from>
    <xdr:to>
      <xdr:col>5</xdr:col>
      <xdr:colOff>847725</xdr:colOff>
      <xdr:row>3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85725"/>
          <a:ext cx="1295400" cy="704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981075</xdr:colOff>
      <xdr:row>0</xdr:row>
      <xdr:rowOff>104775</xdr:rowOff>
    </xdr:from>
    <xdr:to>
      <xdr:col>5</xdr:col>
      <xdr:colOff>952500</xdr:colOff>
      <xdr:row>3</xdr:row>
      <xdr:rowOff>19050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"/>
          <a:ext cx="1295400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ka/Downloads/Users/CGONZA~1/AppData/Local/Temp/DropOL/C&#233;dula_4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Verde/Informacion/Imprimir/Anexo%202%20General%20zapopan%20&#250;ltimaaa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grama"/>
      <sheetName val="Cédula"/>
      <sheetName val="Información básica"/>
      <sheetName val="Información gráfica"/>
      <sheetName val="Análisis de la zona"/>
      <sheetName val="Potencialidad"/>
      <sheetName val="Dictámen"/>
      <sheetName val="Tenencia de la tierra"/>
      <sheetName val="Integración documental"/>
      <sheetName val="INDAABIN"/>
      <sheetName val="Interés de Negocio"/>
      <sheetName val="Datos físicos"/>
      <sheetName val="Características del sitio"/>
      <sheetName val="Mercado y Productos turísticos"/>
      <sheetName val="Infraestructura"/>
      <sheetName val="Análisis de potencialidad"/>
      <sheetName val="Características de la zona"/>
      <sheetName val="Accesibilidad"/>
      <sheetName val="Listas"/>
      <sheetName val="LaN"/>
      <sheetName val="Base_Fotos"/>
    </sheetNames>
    <sheetDataSet>
      <sheetData sheetId="0" refreshError="1"/>
      <sheetData sheetId="1" refreshError="1"/>
      <sheetData sheetId="2" refreshError="1"/>
      <sheetData sheetId="3">
        <row r="14">
          <cell r="I14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E1" t="str">
            <v>No.</v>
          </cell>
        </row>
        <row r="2">
          <cell r="E2">
            <v>1</v>
          </cell>
        </row>
        <row r="3">
          <cell r="E3">
            <v>2</v>
          </cell>
        </row>
        <row r="4">
          <cell r="E4">
            <v>3</v>
          </cell>
        </row>
        <row r="5">
          <cell r="E5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NEXO 2"/>
      <sheetName val="Sector"/>
      <sheetName val="menu"/>
      <sheetName val="cat_municipio_MAY2014"/>
      <sheetName val="ARCHIVO GENERADO PARA IMPRESION"/>
      <sheetName val="HABILITAR LAS MACROS EN EXCEL"/>
      <sheetName val="Hoja1"/>
    </sheetNames>
    <sheetDataSet>
      <sheetData sheetId="0"/>
      <sheetData sheetId="1">
        <row r="2">
          <cell r="A2" t="str">
            <v>.</v>
          </cell>
          <cell r="E2" t="str">
            <v>Muy Alto</v>
          </cell>
          <cell r="H2" t="str">
            <v>SI</v>
          </cell>
        </row>
        <row r="3">
          <cell r="A3" t="str">
            <v>AGRICULTURA Y SISTEMAS DE RIEGO</v>
          </cell>
          <cell r="E3" t="str">
            <v>Alta</v>
          </cell>
          <cell r="H3" t="str">
            <v>NO</v>
          </cell>
        </row>
        <row r="4">
          <cell r="A4" t="str">
            <v>AGUA POTABLE Y SANEAMIENTO</v>
          </cell>
          <cell r="E4" t="str">
            <v>Normal</v>
          </cell>
        </row>
        <row r="5">
          <cell r="A5" t="str">
            <v>ASUNTOS FRONTERA NORTE</v>
          </cell>
        </row>
        <row r="6">
          <cell r="A6" t="str">
            <v>ASUNTOS FRONTERA SUR-SURESTE</v>
          </cell>
        </row>
        <row r="7">
          <cell r="A7" t="str">
            <v>ASUNTOS INDIGENAS</v>
          </cell>
        </row>
        <row r="8">
          <cell r="A8" t="str">
            <v>ASUNTOS MIGRATORIOS</v>
          </cell>
        </row>
        <row r="9">
          <cell r="A9" t="str">
            <v>ATENCION A GRUPOS VULNERABLES</v>
          </cell>
        </row>
        <row r="10">
          <cell r="A10" t="str">
            <v>CAMBIO CLIMATICO</v>
          </cell>
        </row>
        <row r="11">
          <cell r="A11" t="str">
            <v>CIENCIA Y TECNOLOGIA</v>
          </cell>
        </row>
        <row r="12">
          <cell r="A12" t="str">
            <v>COMPETITIVIDAD</v>
          </cell>
        </row>
        <row r="13">
          <cell r="A13" t="str">
            <v>COMUNICACIONES</v>
          </cell>
        </row>
        <row r="14">
          <cell r="A14" t="str">
            <v>CULTURA Y CINEMATOGRAFIA</v>
          </cell>
        </row>
        <row r="15">
          <cell r="A15" t="str">
            <v>DEFENSA NACIONAL</v>
          </cell>
        </row>
        <row r="16">
          <cell r="A16" t="str">
            <v>DEPORTE</v>
          </cell>
        </row>
        <row r="17">
          <cell r="A17" t="str">
            <v>DERECHOS DE LA NIÑEZ</v>
          </cell>
        </row>
        <row r="18">
          <cell r="A18" t="str">
            <v>DERECHOS HUMANOS</v>
          </cell>
        </row>
        <row r="19">
          <cell r="A19" t="str">
            <v>DESARROLLO METROPOLITANO</v>
          </cell>
        </row>
        <row r="20">
          <cell r="A20" t="str">
            <v>DESARROLLO MUNICIPAL</v>
          </cell>
        </row>
        <row r="21">
          <cell r="A21" t="str">
            <v>DESARROLLO RURAL</v>
          </cell>
        </row>
        <row r="22">
          <cell r="A22" t="str">
            <v>DESARROLLO SOCIAL</v>
          </cell>
        </row>
        <row r="23">
          <cell r="A23" t="str">
            <v>DESARROLLO URBANO Y ORDENAMIENTO TERRITORIAL</v>
          </cell>
        </row>
        <row r="24">
          <cell r="A24" t="str">
            <v>DISTRITO FEDERAL</v>
          </cell>
        </row>
        <row r="25">
          <cell r="A25" t="str">
            <v>ECONOMIA</v>
          </cell>
        </row>
        <row r="26">
          <cell r="A26" t="str">
            <v>EDUCACION PUBLICA Y SERVICIOS EDUCATIVOS</v>
          </cell>
        </row>
        <row r="27">
          <cell r="A27" t="str">
            <v>ENERGIA</v>
          </cell>
        </row>
        <row r="28">
          <cell r="A28" t="str">
            <v>FOMENTO COOPERATIVO Y ECONOMIA SOCIAL</v>
          </cell>
        </row>
        <row r="29">
          <cell r="A29" t="str">
            <v>GANADERIA</v>
          </cell>
        </row>
        <row r="30">
          <cell r="A30" t="str">
            <v>IGUALDAD DE GENERO</v>
          </cell>
        </row>
        <row r="31">
          <cell r="A31" t="str">
            <v>INFRAESTRUCTURA</v>
          </cell>
        </row>
        <row r="32">
          <cell r="A32" t="str">
            <v>JUSTICIA</v>
          </cell>
        </row>
        <row r="33">
          <cell r="A33" t="str">
            <v>JUVENTUD</v>
          </cell>
        </row>
        <row r="34">
          <cell r="A34" t="str">
            <v>MARINA</v>
          </cell>
        </row>
        <row r="35">
          <cell r="A35" t="str">
            <v>MEDIO AMBIENTE Y RECURSOS NATURALES</v>
          </cell>
        </row>
        <row r="36">
          <cell r="A36" t="str">
            <v>PESCA</v>
          </cell>
        </row>
        <row r="37">
          <cell r="A37" t="str">
            <v>PROTECCION CIVIL</v>
          </cell>
        </row>
        <row r="38">
          <cell r="A38" t="str">
            <v>RADIO Y TELEVISION</v>
          </cell>
        </row>
        <row r="39">
          <cell r="A39" t="str">
            <v>RECURSOS HIDRAULICOS</v>
          </cell>
        </row>
        <row r="40">
          <cell r="A40" t="str">
            <v>REFORMA AGRARIA</v>
          </cell>
        </row>
        <row r="41">
          <cell r="A41" t="str">
            <v>RELACIONES EXTERIORES</v>
          </cell>
        </row>
        <row r="42">
          <cell r="A42" t="str">
            <v>SALUD</v>
          </cell>
        </row>
        <row r="43">
          <cell r="A43" t="str">
            <v>SEGURIDAD PUBLICA</v>
          </cell>
        </row>
        <row r="44">
          <cell r="A44" t="str">
            <v>SEGURIDAD SOCIAL</v>
          </cell>
        </row>
        <row r="45">
          <cell r="A45" t="str">
            <v>TRABAJO Y PREVISION SOCIAL</v>
          </cell>
        </row>
        <row r="46">
          <cell r="A46" t="str">
            <v>TRANSPARENCIA Y ANTICORRUPCION</v>
          </cell>
        </row>
        <row r="47">
          <cell r="A47" t="str">
            <v>TRANSPORTES</v>
          </cell>
        </row>
        <row r="48">
          <cell r="A48" t="str">
            <v>TURISMO</v>
          </cell>
        </row>
        <row r="49">
          <cell r="A49" t="str">
            <v>VIGILANCIA DE LA AUDITORIA SUPERIOR DE LA FEDERACION</v>
          </cell>
        </row>
        <row r="50">
          <cell r="A50" t="str">
            <v>VIVIENDA</v>
          </cell>
        </row>
      </sheetData>
      <sheetData sheetId="2">
        <row r="2">
          <cell r="B2" t="str">
            <v>.</v>
          </cell>
        </row>
        <row r="3">
          <cell r="B3" t="str">
            <v>Aguascalientes</v>
          </cell>
        </row>
        <row r="4">
          <cell r="B4" t="str">
            <v>Baja_California</v>
          </cell>
        </row>
        <row r="5">
          <cell r="B5" t="str">
            <v>Baja_California_Sur</v>
          </cell>
        </row>
        <row r="6">
          <cell r="B6" t="str">
            <v>Campeche</v>
          </cell>
        </row>
        <row r="7">
          <cell r="B7" t="str">
            <v>Coahuila_de_Zaragoza</v>
          </cell>
        </row>
        <row r="8">
          <cell r="B8" t="str">
            <v>Colima</v>
          </cell>
        </row>
        <row r="9">
          <cell r="B9" t="str">
            <v>Chiapas</v>
          </cell>
        </row>
        <row r="10">
          <cell r="B10" t="str">
            <v>Chihuahua</v>
          </cell>
        </row>
        <row r="11">
          <cell r="B11" t="str">
            <v>Distrito_Federal</v>
          </cell>
        </row>
        <row r="12">
          <cell r="B12" t="str">
            <v>Durango</v>
          </cell>
        </row>
        <row r="13">
          <cell r="B13" t="str">
            <v>Guanajuato</v>
          </cell>
        </row>
        <row r="14">
          <cell r="B14" t="str">
            <v>Guerrero</v>
          </cell>
        </row>
        <row r="15">
          <cell r="B15" t="str">
            <v>Hidalgo</v>
          </cell>
        </row>
        <row r="16">
          <cell r="B16" t="str">
            <v>Jalisco</v>
          </cell>
        </row>
        <row r="17">
          <cell r="B17" t="str">
            <v>México</v>
          </cell>
        </row>
        <row r="18">
          <cell r="B18" t="str">
            <v>Michoacán_de_Ocampo</v>
          </cell>
        </row>
        <row r="19">
          <cell r="B19" t="str">
            <v>Morelos</v>
          </cell>
        </row>
        <row r="20">
          <cell r="B20" t="str">
            <v>Nayarit</v>
          </cell>
        </row>
        <row r="21">
          <cell r="B21" t="str">
            <v>Nuevo_León</v>
          </cell>
        </row>
        <row r="22">
          <cell r="B22" t="str">
            <v>Oaxaca</v>
          </cell>
        </row>
        <row r="23">
          <cell r="B23" t="str">
            <v>Puebla</v>
          </cell>
        </row>
        <row r="24">
          <cell r="B24" t="str">
            <v>Querétaro</v>
          </cell>
        </row>
        <row r="25">
          <cell r="B25" t="str">
            <v>Quintana_Roo</v>
          </cell>
        </row>
        <row r="26">
          <cell r="B26" t="str">
            <v>San_Luis_Potosí</v>
          </cell>
        </row>
        <row r="27">
          <cell r="B27" t="str">
            <v>Sinaloa</v>
          </cell>
        </row>
        <row r="28">
          <cell r="B28" t="str">
            <v>Sonora</v>
          </cell>
        </row>
        <row r="29">
          <cell r="B29" t="str">
            <v>Tabasco</v>
          </cell>
        </row>
        <row r="30">
          <cell r="B30" t="str">
            <v>Tamaulipas</v>
          </cell>
        </row>
        <row r="31">
          <cell r="B31" t="str">
            <v>Tlaxcala</v>
          </cell>
        </row>
        <row r="32">
          <cell r="B32" t="str">
            <v>Veracruz_de_Ignacio_de_la_Llave</v>
          </cell>
        </row>
        <row r="33">
          <cell r="B33" t="str">
            <v>Yucatán</v>
          </cell>
        </row>
        <row r="34">
          <cell r="B34" t="str">
            <v>Zacatecas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20"/>
  <sheetViews>
    <sheetView tabSelected="1" topLeftCell="A4" zoomScaleNormal="100" zoomScaleSheetLayoutView="100" workbookViewId="0">
      <selection activeCell="J10" sqref="J10"/>
    </sheetView>
  </sheetViews>
  <sheetFormatPr baseColWidth="10" defaultRowHeight="15" outlineLevelRow="1" x14ac:dyDescent="0.25"/>
  <cols>
    <col min="1" max="1" width="5.85546875" customWidth="1"/>
    <col min="2" max="2" width="44.5703125" style="11" customWidth="1"/>
    <col min="3" max="3" width="22.85546875" style="12" bestFit="1" customWidth="1"/>
    <col min="4" max="4" width="22.85546875" style="13" bestFit="1" customWidth="1"/>
    <col min="5" max="5" width="25" style="12" bestFit="1" customWidth="1"/>
    <col min="6" max="6" width="25" style="12" hidden="1" customWidth="1"/>
    <col min="7" max="7" width="23.5703125" customWidth="1"/>
    <col min="8" max="8" width="16.85546875" bestFit="1" customWidth="1"/>
    <col min="9" max="9" width="18" bestFit="1" customWidth="1"/>
    <col min="11" max="11" width="22.85546875" customWidth="1"/>
  </cols>
  <sheetData>
    <row r="1" spans="1:9" x14ac:dyDescent="0.25">
      <c r="A1" s="1"/>
      <c r="B1" s="2"/>
      <c r="C1" s="3"/>
      <c r="D1" s="4"/>
      <c r="E1" s="3"/>
      <c r="F1" s="3"/>
      <c r="G1" s="1"/>
    </row>
    <row r="2" spans="1:9" ht="30" customHeight="1" x14ac:dyDescent="0.25">
      <c r="A2" s="224" t="s">
        <v>0</v>
      </c>
      <c r="B2" s="224"/>
      <c r="C2" s="224"/>
      <c r="D2" s="224"/>
      <c r="E2" s="224"/>
      <c r="F2" s="224"/>
      <c r="G2" s="224"/>
    </row>
    <row r="3" spans="1:9" ht="18.75" customHeight="1" x14ac:dyDescent="0.25">
      <c r="A3" s="225" t="s">
        <v>144</v>
      </c>
      <c r="B3" s="225"/>
      <c r="C3" s="225"/>
      <c r="D3" s="225"/>
      <c r="E3" s="225"/>
      <c r="F3" s="225"/>
      <c r="G3" s="225"/>
    </row>
    <row r="4" spans="1:9" ht="18.75" customHeight="1" thickBot="1" x14ac:dyDescent="0.3">
      <c r="A4" s="5"/>
      <c r="B4" s="5"/>
      <c r="C4" s="6"/>
      <c r="D4" s="6"/>
      <c r="E4" s="6"/>
      <c r="F4" s="6"/>
      <c r="G4" s="1"/>
    </row>
    <row r="5" spans="1:9" ht="24.95" hidden="1" customHeight="1" thickBot="1" x14ac:dyDescent="0.3">
      <c r="A5" s="228"/>
      <c r="B5" s="228"/>
      <c r="C5" s="7"/>
      <c r="D5" s="7"/>
      <c r="E5" s="7"/>
      <c r="F5" s="7"/>
      <c r="G5" s="1"/>
    </row>
    <row r="6" spans="1:9" s="8" customFormat="1" ht="18.75" customHeight="1" thickBot="1" x14ac:dyDescent="0.3">
      <c r="A6" s="216" t="s">
        <v>1</v>
      </c>
      <c r="B6" s="216" t="s">
        <v>2</v>
      </c>
      <c r="C6" s="219" t="s">
        <v>145</v>
      </c>
      <c r="D6" s="220"/>
      <c r="E6" s="221" t="s">
        <v>6</v>
      </c>
      <c r="F6" s="174"/>
      <c r="G6" s="221" t="s">
        <v>23</v>
      </c>
    </row>
    <row r="7" spans="1:9" s="8" customFormat="1" ht="15" customHeight="1" x14ac:dyDescent="0.25">
      <c r="A7" s="217"/>
      <c r="B7" s="217"/>
      <c r="C7" s="226" t="s">
        <v>3</v>
      </c>
      <c r="D7" s="226" t="s">
        <v>4</v>
      </c>
      <c r="E7" s="222"/>
      <c r="F7" s="175"/>
      <c r="G7" s="222"/>
    </row>
    <row r="8" spans="1:9" s="8" customFormat="1" ht="16.5" thickBot="1" x14ac:dyDescent="0.3">
      <c r="A8" s="218"/>
      <c r="B8" s="218"/>
      <c r="C8" s="227"/>
      <c r="D8" s="227"/>
      <c r="E8" s="223"/>
      <c r="F8" s="176"/>
      <c r="G8" s="223"/>
    </row>
    <row r="9" spans="1:9" ht="39" customHeight="1" outlineLevel="1" thickBot="1" x14ac:dyDescent="0.3">
      <c r="A9" s="153">
        <v>1</v>
      </c>
      <c r="B9" s="150" t="s">
        <v>169</v>
      </c>
      <c r="C9" s="203">
        <f>+'1. FAIS GRAL'!F9</f>
        <v>105363472</v>
      </c>
      <c r="D9" s="201">
        <v>0</v>
      </c>
      <c r="E9" s="201">
        <f>SUM(C9:D9)</f>
        <v>105363472</v>
      </c>
      <c r="F9" s="130"/>
      <c r="G9" s="148" t="s">
        <v>168</v>
      </c>
    </row>
    <row r="10" spans="1:9" ht="30" customHeight="1" outlineLevel="1" thickBot="1" x14ac:dyDescent="0.3">
      <c r="A10" s="207" t="s">
        <v>167</v>
      </c>
      <c r="B10" s="208"/>
      <c r="C10" s="202">
        <f>SUM(C9:C9)</f>
        <v>105363472</v>
      </c>
      <c r="D10" s="202">
        <f>SUM(D9:D9)</f>
        <v>0</v>
      </c>
      <c r="E10" s="202">
        <f>SUM(E9:E9)</f>
        <v>105363472</v>
      </c>
      <c r="F10" s="131"/>
      <c r="G10" s="132"/>
      <c r="I10" s="9"/>
    </row>
    <row r="11" spans="1:9" ht="30" customHeight="1" outlineLevel="1" x14ac:dyDescent="0.25">
      <c r="A11" s="154">
        <v>2</v>
      </c>
      <c r="B11" s="151" t="s">
        <v>170</v>
      </c>
      <c r="C11" s="203"/>
      <c r="D11" s="201">
        <f>+'2. PP.'!G6</f>
        <v>194636528</v>
      </c>
      <c r="E11" s="201">
        <f>SUM(C11:D11)</f>
        <v>194636528</v>
      </c>
      <c r="F11" s="130"/>
      <c r="G11" s="149"/>
    </row>
    <row r="12" spans="1:9" ht="30" customHeight="1" outlineLevel="1" x14ac:dyDescent="0.25">
      <c r="A12" s="198">
        <v>2.1</v>
      </c>
      <c r="B12" s="151" t="s">
        <v>172</v>
      </c>
      <c r="C12" s="203"/>
      <c r="D12" s="204">
        <f>+'2. PP.'!G7+'2. PP.'!G8</f>
        <v>20122688.5</v>
      </c>
      <c r="E12" s="201">
        <f>SUM(C12:D12)</f>
        <v>20122688.5</v>
      </c>
      <c r="F12" s="130"/>
      <c r="G12" s="149"/>
    </row>
    <row r="13" spans="1:9" ht="30" customHeight="1" outlineLevel="1" x14ac:dyDescent="0.25">
      <c r="A13" s="155">
        <v>3</v>
      </c>
      <c r="B13" s="152" t="s">
        <v>171</v>
      </c>
      <c r="C13" s="203"/>
      <c r="D13" s="201">
        <f>+'3. CUSMAX'!F13</f>
        <v>179501644.81999999</v>
      </c>
      <c r="E13" s="201">
        <f t="shared" ref="E13:E14" si="0">SUM(C13:D13)</f>
        <v>179501644.81999999</v>
      </c>
      <c r="F13" s="130"/>
      <c r="G13" s="149"/>
    </row>
    <row r="14" spans="1:9" ht="30" customHeight="1" outlineLevel="1" thickBot="1" x14ac:dyDescent="0.3">
      <c r="A14" s="156">
        <v>4</v>
      </c>
      <c r="B14" s="152" t="s">
        <v>7</v>
      </c>
      <c r="C14" s="203"/>
      <c r="D14" s="201">
        <f>+'4. MUNICIPAL'!F9</f>
        <v>100375666.68000001</v>
      </c>
      <c r="E14" s="201">
        <f t="shared" si="0"/>
        <v>100375666.68000001</v>
      </c>
      <c r="F14" s="130"/>
      <c r="G14" s="149"/>
    </row>
    <row r="15" spans="1:9" ht="30" customHeight="1" outlineLevel="1" thickBot="1" x14ac:dyDescent="0.3">
      <c r="A15" s="207" t="s">
        <v>142</v>
      </c>
      <c r="B15" s="208"/>
      <c r="C15" s="202">
        <f>SUM(C11:C14)</f>
        <v>0</v>
      </c>
      <c r="D15" s="202">
        <f t="shared" ref="D15:E15" si="1">SUM(D11:D14)</f>
        <v>494636528</v>
      </c>
      <c r="E15" s="202">
        <f t="shared" si="1"/>
        <v>494636528</v>
      </c>
      <c r="F15" s="131"/>
      <c r="G15" s="132"/>
      <c r="I15" s="9"/>
    </row>
    <row r="16" spans="1:9" s="67" customFormat="1" ht="11.25" customHeight="1" thickBot="1" x14ac:dyDescent="0.3">
      <c r="A16" s="214"/>
      <c r="B16" s="215"/>
      <c r="C16" s="205"/>
      <c r="D16" s="205"/>
      <c r="E16" s="205"/>
      <c r="F16" s="96"/>
      <c r="G16" s="149"/>
      <c r="I16" s="110"/>
    </row>
    <row r="17" spans="1:9" s="10" customFormat="1" ht="19.5" thickBot="1" x14ac:dyDescent="0.3">
      <c r="A17" s="210" t="s">
        <v>143</v>
      </c>
      <c r="B17" s="211"/>
      <c r="C17" s="206">
        <f>+C10+C15</f>
        <v>105363472</v>
      </c>
      <c r="D17" s="206">
        <f>+D10+D15</f>
        <v>494636528</v>
      </c>
      <c r="E17" s="206">
        <f>+E10+E15</f>
        <v>600000000</v>
      </c>
      <c r="F17" s="97"/>
      <c r="G17" s="82"/>
      <c r="I17" s="109"/>
    </row>
    <row r="18" spans="1:9" ht="24.75" hidden="1" customHeight="1" x14ac:dyDescent="0.25">
      <c r="A18" s="212"/>
      <c r="B18" s="213"/>
      <c r="C18" s="213"/>
      <c r="D18" s="213"/>
      <c r="E18" s="213"/>
      <c r="F18" s="213"/>
      <c r="G18" s="213"/>
    </row>
    <row r="19" spans="1:9" ht="3" hidden="1" customHeight="1" x14ac:dyDescent="0.25">
      <c r="A19" s="1"/>
      <c r="B19" s="2"/>
      <c r="C19" s="3"/>
      <c r="D19" s="4"/>
      <c r="E19" s="3"/>
      <c r="F19" s="3"/>
      <c r="G19" s="1"/>
    </row>
    <row r="20" spans="1:9" ht="17.25" customHeight="1" x14ac:dyDescent="0.25">
      <c r="A20" s="209"/>
      <c r="B20" s="209"/>
      <c r="C20" s="209"/>
      <c r="D20" s="209"/>
      <c r="E20" s="209"/>
      <c r="F20" s="93"/>
      <c r="G20" s="1"/>
    </row>
  </sheetData>
  <dataConsolidate/>
  <mergeCells count="16">
    <mergeCell ref="A10:B10"/>
    <mergeCell ref="B6:B8"/>
    <mergeCell ref="C6:D6"/>
    <mergeCell ref="E6:E8"/>
    <mergeCell ref="A2:G2"/>
    <mergeCell ref="A3:G3"/>
    <mergeCell ref="G6:G8"/>
    <mergeCell ref="C7:C8"/>
    <mergeCell ref="D7:D8"/>
    <mergeCell ref="A5:B5"/>
    <mergeCell ref="A6:A8"/>
    <mergeCell ref="A15:B15"/>
    <mergeCell ref="A20:E20"/>
    <mergeCell ref="A17:B17"/>
    <mergeCell ref="A18:G18"/>
    <mergeCell ref="A16:B1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ignoredErrors>
    <ignoredError sqref="E10" formula="1"/>
    <ignoredError sqref="D1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7" tint="0.39997558519241921"/>
    <pageSetUpPr fitToPage="1"/>
  </sheetPr>
  <dimension ref="A1:G11"/>
  <sheetViews>
    <sheetView view="pageBreakPreview" zoomScaleNormal="130" zoomScaleSheetLayoutView="100" workbookViewId="0">
      <selection activeCell="A9" sqref="A9:E9"/>
    </sheetView>
  </sheetViews>
  <sheetFormatPr baseColWidth="10" defaultRowHeight="15" x14ac:dyDescent="0.25"/>
  <cols>
    <col min="1" max="1" width="4.42578125" bestFit="1" customWidth="1"/>
    <col min="2" max="2" width="70.5703125" customWidth="1"/>
    <col min="3" max="3" width="16.140625" customWidth="1"/>
    <col min="4" max="4" width="14.7109375" customWidth="1"/>
    <col min="5" max="5" width="16.85546875" customWidth="1"/>
    <col min="6" max="6" width="19.28515625" customWidth="1"/>
    <col min="7" max="7" width="15.7109375" hidden="1" customWidth="1"/>
  </cols>
  <sheetData>
    <row r="1" spans="1:7" x14ac:dyDescent="0.25">
      <c r="A1" s="1"/>
      <c r="B1" s="1"/>
      <c r="C1" s="1"/>
      <c r="D1" s="1"/>
      <c r="E1" s="1"/>
      <c r="F1" s="1"/>
    </row>
    <row r="2" spans="1:7" ht="7.5" customHeight="1" x14ac:dyDescent="0.25">
      <c r="A2" s="1"/>
      <c r="B2" s="1"/>
      <c r="C2" s="1"/>
      <c r="D2" s="1"/>
      <c r="E2" s="1"/>
      <c r="F2" s="1"/>
      <c r="G2" s="1"/>
    </row>
    <row r="3" spans="1:7" ht="27.75" customHeight="1" x14ac:dyDescent="0.25">
      <c r="A3" s="229" t="s">
        <v>0</v>
      </c>
      <c r="B3" s="229"/>
      <c r="C3" s="229"/>
      <c r="D3" s="229"/>
      <c r="E3" s="229"/>
      <c r="F3" s="229"/>
      <c r="G3" s="229"/>
    </row>
    <row r="4" spans="1:7" ht="54.75" customHeight="1" thickBot="1" x14ac:dyDescent="0.3">
      <c r="A4" s="230" t="s">
        <v>146</v>
      </c>
      <c r="B4" s="230"/>
      <c r="C4" s="230"/>
      <c r="D4" s="230"/>
      <c r="E4" s="230"/>
      <c r="F4" s="230"/>
      <c r="G4" s="231"/>
    </row>
    <row r="5" spans="1:7" s="11" customFormat="1" ht="24.75" customHeight="1" thickBot="1" x14ac:dyDescent="0.3">
      <c r="A5" s="189" t="s">
        <v>17</v>
      </c>
      <c r="B5" s="190" t="s">
        <v>16</v>
      </c>
      <c r="C5" s="191" t="s">
        <v>14</v>
      </c>
      <c r="D5" s="191" t="s">
        <v>15</v>
      </c>
      <c r="E5" s="190" t="s">
        <v>32</v>
      </c>
      <c r="F5" s="192" t="s">
        <v>12</v>
      </c>
      <c r="G5" s="177" t="s">
        <v>13</v>
      </c>
    </row>
    <row r="6" spans="1:7" s="11" customFormat="1" ht="42.75" customHeight="1" x14ac:dyDescent="0.25">
      <c r="A6" s="185">
        <v>1</v>
      </c>
      <c r="B6" s="186" t="s">
        <v>121</v>
      </c>
      <c r="C6" s="187" t="s">
        <v>33</v>
      </c>
      <c r="D6" s="187" t="s">
        <v>155</v>
      </c>
      <c r="E6" s="48" t="s">
        <v>154</v>
      </c>
      <c r="F6" s="188">
        <f>+F9*0.15</f>
        <v>15804520.799999999</v>
      </c>
      <c r="G6" s="178"/>
    </row>
    <row r="7" spans="1:7" s="11" customFormat="1" ht="42.75" customHeight="1" x14ac:dyDescent="0.25">
      <c r="A7" s="138">
        <v>2</v>
      </c>
      <c r="B7" s="90" t="s">
        <v>122</v>
      </c>
      <c r="C7" s="83" t="s">
        <v>33</v>
      </c>
      <c r="D7" s="83" t="s">
        <v>155</v>
      </c>
      <c r="E7" s="47" t="s">
        <v>154</v>
      </c>
      <c r="F7" s="179">
        <f>+F9*0.7</f>
        <v>73754430.399999991</v>
      </c>
      <c r="G7" s="178"/>
    </row>
    <row r="8" spans="1:7" s="11" customFormat="1" ht="42.75" customHeight="1" thickBot="1" x14ac:dyDescent="0.3">
      <c r="A8" s="180">
        <v>3</v>
      </c>
      <c r="B8" s="181" t="s">
        <v>123</v>
      </c>
      <c r="C8" s="182" t="s">
        <v>33</v>
      </c>
      <c r="D8" s="182" t="s">
        <v>155</v>
      </c>
      <c r="E8" s="139" t="s">
        <v>154</v>
      </c>
      <c r="F8" s="183">
        <f>+F9*0.15</f>
        <v>15804520.799999999</v>
      </c>
      <c r="G8" s="178"/>
    </row>
    <row r="9" spans="1:7" ht="16.5" thickBot="1" x14ac:dyDescent="0.3">
      <c r="A9" s="232" t="s">
        <v>5</v>
      </c>
      <c r="B9" s="233"/>
      <c r="C9" s="233"/>
      <c r="D9" s="233"/>
      <c r="E9" s="233"/>
      <c r="F9" s="184">
        <v>105363472</v>
      </c>
      <c r="G9" s="128">
        <f>SUM(G6:G8)</f>
        <v>0</v>
      </c>
    </row>
    <row r="10" spans="1:7" ht="20.25" customHeight="1" x14ac:dyDescent="0.25">
      <c r="A10" s="234" t="s">
        <v>25</v>
      </c>
      <c r="B10" s="234"/>
      <c r="C10" s="89"/>
      <c r="D10" s="89"/>
      <c r="E10" s="89"/>
      <c r="F10" s="91"/>
      <c r="G10" s="1"/>
    </row>
    <row r="11" spans="1:7" x14ac:dyDescent="0.25">
      <c r="F11" s="92"/>
    </row>
  </sheetData>
  <mergeCells count="4">
    <mergeCell ref="A3:G3"/>
    <mergeCell ref="A4:G4"/>
    <mergeCell ref="A9:E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7" tint="0.39997558519241921"/>
    <pageSetUpPr fitToPage="1"/>
  </sheetPr>
  <dimension ref="A1:H31"/>
  <sheetViews>
    <sheetView view="pageBreakPreview" zoomScaleNormal="100" zoomScaleSheetLayoutView="100" workbookViewId="0">
      <selection activeCell="F16" sqref="F16"/>
    </sheetView>
  </sheetViews>
  <sheetFormatPr baseColWidth="10" defaultRowHeight="15" x14ac:dyDescent="0.25"/>
  <cols>
    <col min="1" max="1" width="3.85546875" style="17" customWidth="1"/>
    <col min="2" max="2" width="37.28515625" style="18" customWidth="1"/>
    <col min="3" max="3" width="47.140625" style="18" customWidth="1"/>
    <col min="4" max="4" width="11.42578125" style="19"/>
    <col min="5" max="5" width="14.140625" style="19" customWidth="1"/>
    <col min="6" max="6" width="19.5703125" style="17" bestFit="1" customWidth="1"/>
    <col min="7" max="7" width="18" style="20" bestFit="1" customWidth="1"/>
    <col min="8" max="8" width="20.140625" style="19" hidden="1" customWidth="1"/>
  </cols>
  <sheetData>
    <row r="1" spans="1:8" ht="39.75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</row>
    <row r="2" spans="1:8" ht="21" customHeight="1" x14ac:dyDescent="0.25">
      <c r="A2" s="236" t="s">
        <v>147</v>
      </c>
      <c r="B2" s="236"/>
      <c r="C2" s="236"/>
      <c r="D2" s="236"/>
      <c r="E2" s="236"/>
      <c r="F2" s="236"/>
      <c r="G2" s="236"/>
      <c r="H2" s="236"/>
    </row>
    <row r="3" spans="1:8" ht="9" customHeight="1" x14ac:dyDescent="0.25">
      <c r="A3" s="84"/>
      <c r="B3" s="84"/>
      <c r="C3" s="84"/>
      <c r="D3" s="84"/>
      <c r="E3" s="84"/>
      <c r="F3" s="84"/>
      <c r="G3" s="35"/>
      <c r="H3" s="36"/>
    </row>
    <row r="4" spans="1:8" ht="15.75" thickBot="1" x14ac:dyDescent="0.3">
      <c r="A4" s="37"/>
      <c r="B4" s="38"/>
      <c r="C4" s="38"/>
      <c r="D4" s="36"/>
      <c r="E4" s="36"/>
      <c r="F4" s="37"/>
      <c r="G4" s="35"/>
      <c r="H4" s="36"/>
    </row>
    <row r="5" spans="1:8" s="25" customFormat="1" ht="23.25" customHeight="1" thickBot="1" x14ac:dyDescent="0.3">
      <c r="A5" s="157" t="s">
        <v>17</v>
      </c>
      <c r="B5" s="158" t="s">
        <v>16</v>
      </c>
      <c r="C5" s="159" t="s">
        <v>80</v>
      </c>
      <c r="D5" s="160" t="s">
        <v>14</v>
      </c>
      <c r="E5" s="161" t="s">
        <v>15</v>
      </c>
      <c r="F5" s="162" t="s">
        <v>11</v>
      </c>
      <c r="G5" s="163" t="s">
        <v>12</v>
      </c>
      <c r="H5" s="141" t="s">
        <v>13</v>
      </c>
    </row>
    <row r="6" spans="1:8" s="11" customFormat="1" ht="30.75" thickBot="1" x14ac:dyDescent="0.3">
      <c r="A6" s="143">
        <v>1</v>
      </c>
      <c r="B6" s="144" t="s">
        <v>29</v>
      </c>
      <c r="C6" s="145" t="s">
        <v>148</v>
      </c>
      <c r="D6" s="240" t="s">
        <v>7</v>
      </c>
      <c r="E6" s="48" t="s">
        <v>28</v>
      </c>
      <c r="F6" s="147" t="s">
        <v>136</v>
      </c>
      <c r="G6" s="146">
        <v>194636528</v>
      </c>
      <c r="H6" s="135"/>
    </row>
    <row r="7" spans="1:8" s="11" customFormat="1" ht="30.75" thickBot="1" x14ac:dyDescent="0.3">
      <c r="A7" s="138">
        <v>2</v>
      </c>
      <c r="B7" s="134" t="s">
        <v>149</v>
      </c>
      <c r="C7" s="134" t="s">
        <v>149</v>
      </c>
      <c r="D7" s="241"/>
      <c r="E7" s="147" t="s">
        <v>28</v>
      </c>
      <c r="F7" s="47" t="s">
        <v>151</v>
      </c>
      <c r="G7" s="140">
        <v>12073613.1</v>
      </c>
      <c r="H7" s="133"/>
    </row>
    <row r="8" spans="1:8" s="11" customFormat="1" ht="30.75" thickBot="1" x14ac:dyDescent="0.3">
      <c r="A8" s="136">
        <v>3</v>
      </c>
      <c r="B8" s="137" t="s">
        <v>156</v>
      </c>
      <c r="C8" s="137" t="s">
        <v>156</v>
      </c>
      <c r="D8" s="242"/>
      <c r="E8" s="139" t="s">
        <v>28</v>
      </c>
      <c r="F8" s="139" t="s">
        <v>150</v>
      </c>
      <c r="G8" s="196">
        <v>8049075.4000000004</v>
      </c>
      <c r="H8" s="133"/>
    </row>
    <row r="9" spans="1:8" ht="16.5" thickBot="1" x14ac:dyDescent="0.3">
      <c r="A9" s="237" t="s">
        <v>18</v>
      </c>
      <c r="B9" s="238"/>
      <c r="C9" s="238"/>
      <c r="D9" s="238"/>
      <c r="E9" s="238"/>
      <c r="F9" s="239"/>
      <c r="G9" s="126">
        <f>SUM(G6:G8)</f>
        <v>214759216.5</v>
      </c>
      <c r="H9" s="142"/>
    </row>
    <row r="10" spans="1:8" x14ac:dyDescent="0.25">
      <c r="B10" s="22"/>
      <c r="C10" s="22"/>
      <c r="D10" s="23"/>
      <c r="E10" s="23"/>
      <c r="F10" s="21"/>
      <c r="G10" s="24"/>
    </row>
    <row r="11" spans="1:8" x14ac:dyDescent="0.25">
      <c r="B11" s="22"/>
      <c r="C11" s="22"/>
      <c r="D11" s="23"/>
      <c r="E11" s="23"/>
      <c r="F11" s="21"/>
      <c r="G11" s="24"/>
    </row>
    <row r="12" spans="1:8" x14ac:dyDescent="0.25">
      <c r="B12" s="22"/>
      <c r="C12" s="22"/>
      <c r="D12" s="23"/>
      <c r="E12" s="23"/>
      <c r="F12" s="21"/>
      <c r="G12" s="24"/>
    </row>
    <row r="13" spans="1:8" x14ac:dyDescent="0.25">
      <c r="B13" s="22"/>
      <c r="C13" s="22"/>
      <c r="D13" s="23"/>
      <c r="E13" s="23"/>
      <c r="F13" s="21"/>
      <c r="G13" s="24"/>
    </row>
    <row r="14" spans="1:8" x14ac:dyDescent="0.25">
      <c r="B14" s="22"/>
      <c r="C14" s="22"/>
      <c r="D14" s="23"/>
      <c r="E14" s="23"/>
      <c r="F14" s="21"/>
      <c r="G14" s="24"/>
    </row>
    <row r="15" spans="1:8" x14ac:dyDescent="0.25">
      <c r="B15" s="22"/>
      <c r="C15" s="22"/>
      <c r="D15" s="23"/>
      <c r="E15" s="23"/>
      <c r="F15" s="21"/>
      <c r="G15" s="24"/>
    </row>
    <row r="16" spans="1:8" x14ac:dyDescent="0.25">
      <c r="B16" s="22"/>
      <c r="C16" s="22"/>
      <c r="D16" s="23"/>
      <c r="E16" s="23"/>
      <c r="F16" s="21"/>
      <c r="G16" s="24"/>
    </row>
    <row r="17" spans="2:7" x14ac:dyDescent="0.25">
      <c r="B17" s="22"/>
      <c r="C17" s="22"/>
      <c r="D17" s="23"/>
      <c r="E17" s="23"/>
      <c r="F17" s="21"/>
      <c r="G17" s="24"/>
    </row>
    <row r="18" spans="2:7" x14ac:dyDescent="0.25">
      <c r="B18" s="22"/>
      <c r="C18" s="22"/>
      <c r="D18" s="23"/>
      <c r="E18" s="23"/>
      <c r="F18" s="21"/>
      <c r="G18" s="24"/>
    </row>
    <row r="19" spans="2:7" x14ac:dyDescent="0.25">
      <c r="B19" s="22"/>
      <c r="C19" s="22"/>
      <c r="D19" s="23"/>
      <c r="E19" s="23"/>
      <c r="F19" s="21"/>
      <c r="G19" s="24"/>
    </row>
    <row r="20" spans="2:7" x14ac:dyDescent="0.25">
      <c r="B20" s="22"/>
      <c r="C20" s="22"/>
      <c r="D20" s="23"/>
      <c r="E20" s="23"/>
      <c r="F20" s="21"/>
      <c r="G20" s="24"/>
    </row>
    <row r="21" spans="2:7" x14ac:dyDescent="0.25">
      <c r="B21" s="22"/>
      <c r="C21" s="22"/>
      <c r="D21" s="23"/>
      <c r="E21" s="23"/>
      <c r="F21" s="21"/>
      <c r="G21" s="24"/>
    </row>
    <row r="22" spans="2:7" x14ac:dyDescent="0.25">
      <c r="B22" s="22"/>
      <c r="C22" s="22"/>
      <c r="D22" s="23"/>
      <c r="E22" s="23"/>
      <c r="F22" s="21"/>
      <c r="G22" s="24"/>
    </row>
    <row r="23" spans="2:7" x14ac:dyDescent="0.25">
      <c r="B23" s="22"/>
      <c r="C23" s="22"/>
      <c r="D23" s="23"/>
      <c r="E23" s="23"/>
      <c r="F23" s="21"/>
      <c r="G23" s="24"/>
    </row>
    <row r="24" spans="2:7" x14ac:dyDescent="0.25">
      <c r="B24" s="22"/>
      <c r="C24" s="22"/>
      <c r="D24" s="23"/>
      <c r="E24" s="23"/>
      <c r="F24" s="21"/>
      <c r="G24" s="24"/>
    </row>
    <row r="25" spans="2:7" x14ac:dyDescent="0.25">
      <c r="B25" s="22"/>
      <c r="C25" s="22"/>
      <c r="D25" s="23"/>
      <c r="E25" s="23"/>
      <c r="F25" s="21"/>
      <c r="G25" s="24"/>
    </row>
    <row r="26" spans="2:7" x14ac:dyDescent="0.25">
      <c r="B26" s="22"/>
      <c r="C26" s="22"/>
      <c r="D26" s="23"/>
      <c r="E26" s="23"/>
      <c r="F26" s="21"/>
      <c r="G26" s="24"/>
    </row>
    <row r="27" spans="2:7" x14ac:dyDescent="0.25">
      <c r="B27" s="22"/>
      <c r="C27" s="22"/>
      <c r="D27" s="23"/>
      <c r="E27" s="23"/>
      <c r="F27" s="21"/>
      <c r="G27" s="24"/>
    </row>
    <row r="28" spans="2:7" x14ac:dyDescent="0.25">
      <c r="B28" s="22"/>
      <c r="C28" s="22"/>
    </row>
    <row r="29" spans="2:7" x14ac:dyDescent="0.25">
      <c r="B29" s="22"/>
      <c r="C29" s="22"/>
    </row>
    <row r="30" spans="2:7" x14ac:dyDescent="0.25">
      <c r="B30" s="22"/>
      <c r="C30" s="22"/>
    </row>
    <row r="31" spans="2:7" x14ac:dyDescent="0.25">
      <c r="B31" s="22"/>
      <c r="C31" s="22"/>
    </row>
  </sheetData>
  <mergeCells count="4">
    <mergeCell ref="A1:H1"/>
    <mergeCell ref="A2:H2"/>
    <mergeCell ref="A9:F9"/>
    <mergeCell ref="D6:D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0.39997558519241921"/>
    <pageSetUpPr fitToPage="1"/>
  </sheetPr>
  <dimension ref="A1:G30"/>
  <sheetViews>
    <sheetView view="pageBreakPreview" zoomScaleNormal="100" zoomScaleSheetLayoutView="100" workbookViewId="0">
      <selection activeCell="F7" sqref="F7"/>
    </sheetView>
  </sheetViews>
  <sheetFormatPr baseColWidth="10" defaultRowHeight="15" x14ac:dyDescent="0.25"/>
  <cols>
    <col min="1" max="1" width="3.85546875" style="17" customWidth="1"/>
    <col min="2" max="2" width="62.28515625" style="18" customWidth="1"/>
    <col min="3" max="3" width="11.42578125" style="19"/>
    <col min="4" max="4" width="22.7109375" style="19" bestFit="1" customWidth="1"/>
    <col min="5" max="5" width="22.7109375" style="17" customWidth="1"/>
    <col min="6" max="6" width="16.28515625" style="20" bestFit="1" customWidth="1"/>
    <col min="7" max="7" width="20.140625" style="19" hidden="1" customWidth="1"/>
  </cols>
  <sheetData>
    <row r="1" spans="1:7" ht="32.25" customHeight="1" x14ac:dyDescent="0.25">
      <c r="A1" s="235" t="s">
        <v>0</v>
      </c>
      <c r="B1" s="235"/>
      <c r="C1" s="235"/>
      <c r="D1" s="235"/>
      <c r="E1" s="235"/>
      <c r="F1" s="235"/>
      <c r="G1" s="235"/>
    </row>
    <row r="2" spans="1:7" ht="21" customHeight="1" x14ac:dyDescent="0.25">
      <c r="A2" s="236" t="s">
        <v>130</v>
      </c>
      <c r="B2" s="236"/>
      <c r="C2" s="236"/>
      <c r="D2" s="236"/>
      <c r="E2" s="236"/>
      <c r="F2" s="236"/>
      <c r="G2" s="236"/>
    </row>
    <row r="3" spans="1:7" ht="9" customHeight="1" x14ac:dyDescent="0.25">
      <c r="A3" s="14"/>
      <c r="B3" s="14"/>
      <c r="C3" s="14"/>
      <c r="D3" s="14"/>
      <c r="E3" s="14"/>
      <c r="F3" s="35"/>
      <c r="G3" s="36"/>
    </row>
    <row r="4" spans="1:7" ht="15.75" thickBot="1" x14ac:dyDescent="0.3">
      <c r="A4" s="37"/>
      <c r="B4" s="38"/>
      <c r="C4" s="36"/>
      <c r="D4" s="36"/>
      <c r="E4" s="37"/>
      <c r="F4" s="35"/>
      <c r="G4" s="36"/>
    </row>
    <row r="5" spans="1:7" s="25" customFormat="1" ht="23.25" customHeight="1" thickBot="1" x14ac:dyDescent="0.3">
      <c r="A5" s="41" t="s">
        <v>17</v>
      </c>
      <c r="B5" s="43" t="s">
        <v>16</v>
      </c>
      <c r="C5" s="42" t="s">
        <v>14</v>
      </c>
      <c r="D5" s="41" t="s">
        <v>15</v>
      </c>
      <c r="E5" s="39" t="s">
        <v>11</v>
      </c>
      <c r="F5" s="40" t="s">
        <v>12</v>
      </c>
      <c r="G5" s="44" t="s">
        <v>13</v>
      </c>
    </row>
    <row r="6" spans="1:7" ht="15.75" thickBot="1" x14ac:dyDescent="0.3">
      <c r="A6" s="32">
        <v>1</v>
      </c>
      <c r="B6" s="33" t="s">
        <v>135</v>
      </c>
      <c r="C6" s="32" t="s">
        <v>7</v>
      </c>
      <c r="D6" s="32" t="s">
        <v>8</v>
      </c>
      <c r="E6" s="32" t="s">
        <v>21</v>
      </c>
      <c r="F6" s="98">
        <v>0</v>
      </c>
      <c r="G6" s="111">
        <v>1440000</v>
      </c>
    </row>
    <row r="7" spans="1:7" ht="15.75" thickBot="1" x14ac:dyDescent="0.3">
      <c r="A7" s="243" t="s">
        <v>18</v>
      </c>
      <c r="B7" s="244"/>
      <c r="C7" s="244"/>
      <c r="D7" s="244"/>
      <c r="E7" s="245"/>
      <c r="F7" s="121">
        <f>SUM(F6:F6)</f>
        <v>0</v>
      </c>
      <c r="G7" s="122">
        <f>SUM(G6:G6)</f>
        <v>1440000</v>
      </c>
    </row>
    <row r="8" spans="1:7" x14ac:dyDescent="0.25">
      <c r="B8" s="22"/>
      <c r="C8" s="23"/>
      <c r="D8" s="23"/>
      <c r="E8" s="21"/>
      <c r="F8" s="24"/>
    </row>
    <row r="9" spans="1:7" x14ac:dyDescent="0.25">
      <c r="B9" s="22"/>
      <c r="C9" s="23"/>
      <c r="D9" s="23"/>
      <c r="E9" s="21"/>
      <c r="F9" s="24"/>
    </row>
    <row r="10" spans="1:7" x14ac:dyDescent="0.25">
      <c r="B10" s="22"/>
      <c r="C10" s="23"/>
      <c r="D10" s="23"/>
      <c r="E10" s="21"/>
      <c r="F10" s="24"/>
    </row>
    <row r="11" spans="1:7" x14ac:dyDescent="0.25">
      <c r="B11" s="22"/>
      <c r="C11" s="23"/>
      <c r="D11" s="23"/>
      <c r="E11" s="21"/>
      <c r="F11" s="24"/>
    </row>
    <row r="12" spans="1:7" x14ac:dyDescent="0.25">
      <c r="B12" s="22"/>
      <c r="C12" s="23"/>
      <c r="D12" s="23"/>
      <c r="E12" s="21"/>
      <c r="F12" s="24"/>
    </row>
    <row r="13" spans="1:7" x14ac:dyDescent="0.25">
      <c r="B13" s="22"/>
      <c r="C13" s="23"/>
      <c r="D13" s="23"/>
      <c r="E13" s="21"/>
      <c r="F13" s="24"/>
    </row>
    <row r="14" spans="1:7" x14ac:dyDescent="0.25">
      <c r="B14" s="22"/>
      <c r="C14" s="23"/>
      <c r="D14" s="23"/>
      <c r="E14" s="21"/>
      <c r="F14" s="24"/>
    </row>
    <row r="15" spans="1:7" x14ac:dyDescent="0.25">
      <c r="B15" s="22"/>
      <c r="C15" s="23"/>
      <c r="D15" s="23"/>
      <c r="E15" s="21"/>
      <c r="F15" s="24"/>
    </row>
    <row r="16" spans="1:7" x14ac:dyDescent="0.25">
      <c r="B16" s="22"/>
      <c r="C16" s="23"/>
      <c r="D16" s="23"/>
      <c r="E16" s="21"/>
      <c r="F16" s="24"/>
    </row>
    <row r="17" spans="2:6" x14ac:dyDescent="0.25">
      <c r="B17" s="22"/>
      <c r="C17" s="23"/>
      <c r="D17" s="23"/>
      <c r="E17" s="21"/>
      <c r="F17" s="24"/>
    </row>
    <row r="18" spans="2:6" x14ac:dyDescent="0.25">
      <c r="B18" s="22"/>
      <c r="C18" s="23"/>
      <c r="D18" s="23"/>
      <c r="E18" s="21"/>
      <c r="F18" s="24"/>
    </row>
    <row r="19" spans="2:6" x14ac:dyDescent="0.25">
      <c r="B19" s="22"/>
      <c r="C19" s="23"/>
      <c r="D19" s="23"/>
      <c r="E19" s="21"/>
      <c r="F19" s="24"/>
    </row>
    <row r="20" spans="2:6" x14ac:dyDescent="0.25">
      <c r="B20" s="22"/>
      <c r="C20" s="23"/>
      <c r="D20" s="23"/>
      <c r="E20" s="21"/>
      <c r="F20" s="24"/>
    </row>
    <row r="21" spans="2:6" x14ac:dyDescent="0.25">
      <c r="B21" s="22"/>
      <c r="C21" s="23"/>
      <c r="D21" s="23"/>
      <c r="E21" s="21"/>
      <c r="F21" s="24"/>
    </row>
    <row r="22" spans="2:6" x14ac:dyDescent="0.25">
      <c r="B22" s="22"/>
      <c r="C22" s="23"/>
      <c r="D22" s="23"/>
      <c r="E22" s="21"/>
      <c r="F22" s="24"/>
    </row>
    <row r="23" spans="2:6" x14ac:dyDescent="0.25">
      <c r="B23" s="22"/>
      <c r="C23" s="23"/>
      <c r="D23" s="23"/>
      <c r="E23" s="21"/>
      <c r="F23" s="24"/>
    </row>
    <row r="24" spans="2:6" x14ac:dyDescent="0.25">
      <c r="B24" s="22"/>
      <c r="C24" s="23"/>
      <c r="D24" s="23"/>
      <c r="E24" s="21"/>
      <c r="F24" s="24"/>
    </row>
    <row r="25" spans="2:6" x14ac:dyDescent="0.25">
      <c r="B25" s="22"/>
      <c r="C25" s="23"/>
      <c r="D25" s="23"/>
      <c r="E25" s="21"/>
      <c r="F25" s="24"/>
    </row>
    <row r="26" spans="2:6" x14ac:dyDescent="0.25">
      <c r="B26" s="22"/>
      <c r="C26" s="23"/>
      <c r="D26" s="23"/>
      <c r="E26" s="21"/>
      <c r="F26" s="24"/>
    </row>
    <row r="27" spans="2:6" x14ac:dyDescent="0.25">
      <c r="B27" s="22"/>
    </row>
    <row r="28" spans="2:6" x14ac:dyDescent="0.25">
      <c r="B28" s="22"/>
    </row>
    <row r="29" spans="2:6" x14ac:dyDescent="0.25">
      <c r="B29" s="22"/>
    </row>
    <row r="30" spans="2:6" x14ac:dyDescent="0.25">
      <c r="B30" s="22"/>
    </row>
  </sheetData>
  <mergeCells count="3">
    <mergeCell ref="A7:E7"/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7" tint="0.39997558519241921"/>
    <pageSetUpPr fitToPage="1"/>
  </sheetPr>
  <dimension ref="A1:I30"/>
  <sheetViews>
    <sheetView view="pageBreakPreview" zoomScaleNormal="100" zoomScaleSheetLayoutView="100" workbookViewId="0">
      <selection activeCell="G7" sqref="G7"/>
    </sheetView>
  </sheetViews>
  <sheetFormatPr baseColWidth="10" defaultRowHeight="15" x14ac:dyDescent="0.25"/>
  <cols>
    <col min="1" max="1" width="3.85546875" style="17" customWidth="1"/>
    <col min="2" max="2" width="78" style="18" customWidth="1"/>
    <col min="3" max="3" width="11.42578125" style="19"/>
    <col min="4" max="4" width="22.7109375" style="19" bestFit="1" customWidth="1"/>
    <col min="5" max="5" width="25.28515625" style="17" bestFit="1" customWidth="1"/>
    <col min="6" max="6" width="25.28515625" style="17" hidden="1" customWidth="1"/>
    <col min="7" max="7" width="25.28515625" style="17" customWidth="1"/>
    <col min="8" max="8" width="16.7109375" style="20" hidden="1" customWidth="1"/>
    <col min="9" max="9" width="20.140625" style="19" hidden="1" customWidth="1"/>
    <col min="11" max="11" width="16" bestFit="1" customWidth="1"/>
    <col min="13" max="13" width="15" bestFit="1" customWidth="1"/>
    <col min="15" max="15" width="16" bestFit="1" customWidth="1"/>
  </cols>
  <sheetData>
    <row r="1" spans="1:9" ht="32.25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</row>
    <row r="2" spans="1:9" ht="21" customHeight="1" x14ac:dyDescent="0.25">
      <c r="A2" s="236" t="s">
        <v>131</v>
      </c>
      <c r="B2" s="236"/>
      <c r="C2" s="236"/>
      <c r="D2" s="236"/>
      <c r="E2" s="236"/>
      <c r="F2" s="236"/>
      <c r="G2" s="236"/>
      <c r="H2" s="236"/>
      <c r="I2" s="236"/>
    </row>
    <row r="3" spans="1:9" ht="9" customHeight="1" x14ac:dyDescent="0.25">
      <c r="A3" s="14"/>
      <c r="B3" s="14"/>
      <c r="C3" s="14"/>
      <c r="D3" s="14"/>
      <c r="E3" s="14"/>
      <c r="F3" s="84"/>
      <c r="G3" s="94"/>
      <c r="H3" s="35"/>
      <c r="I3" s="36"/>
    </row>
    <row r="4" spans="1:9" ht="15.75" thickBot="1" x14ac:dyDescent="0.3">
      <c r="A4" s="37"/>
      <c r="B4" s="38"/>
      <c r="C4" s="36"/>
      <c r="D4" s="36"/>
      <c r="E4" s="37"/>
      <c r="F4" s="37"/>
      <c r="G4" s="37"/>
      <c r="H4" s="35"/>
      <c r="I4" s="36"/>
    </row>
    <row r="5" spans="1:9" s="25" customFormat="1" ht="30" customHeight="1" x14ac:dyDescent="0.25">
      <c r="A5" s="99" t="s">
        <v>17</v>
      </c>
      <c r="B5" s="100" t="s">
        <v>16</v>
      </c>
      <c r="C5" s="101" t="s">
        <v>14</v>
      </c>
      <c r="D5" s="102" t="s">
        <v>15</v>
      </c>
      <c r="E5" s="103" t="s">
        <v>124</v>
      </c>
      <c r="F5" s="104" t="s">
        <v>120</v>
      </c>
      <c r="G5" s="104" t="s">
        <v>12</v>
      </c>
      <c r="H5" s="105" t="s">
        <v>12</v>
      </c>
      <c r="I5" s="106" t="s">
        <v>13</v>
      </c>
    </row>
    <row r="6" spans="1:9" ht="31.5" customHeight="1" thickBot="1" x14ac:dyDescent="0.3">
      <c r="A6" s="29">
        <v>1</v>
      </c>
      <c r="B6" s="29" t="s">
        <v>135</v>
      </c>
      <c r="C6" s="29" t="s">
        <v>7</v>
      </c>
      <c r="D6" s="29" t="s">
        <v>19</v>
      </c>
      <c r="E6" s="29" t="s">
        <v>136</v>
      </c>
      <c r="F6" s="28"/>
      <c r="G6" s="123">
        <v>0</v>
      </c>
      <c r="H6" s="27"/>
      <c r="I6" s="108"/>
    </row>
    <row r="7" spans="1:9" ht="15.75" thickBot="1" x14ac:dyDescent="0.3">
      <c r="A7" s="243" t="s">
        <v>125</v>
      </c>
      <c r="B7" s="244"/>
      <c r="C7" s="244"/>
      <c r="D7" s="244"/>
      <c r="E7" s="245"/>
      <c r="F7" s="88"/>
      <c r="G7" s="124">
        <f>SUM(G6:G6)</f>
        <v>0</v>
      </c>
      <c r="H7" s="86" t="e">
        <f>+#REF!+#REF!+#REF!+#REF!+#REF!+#REF!+#REF!+#REF!+#REF!+#REF!+#REF!+#REF!+#REF!+#REF!+#REF!+#REF!</f>
        <v>#REF!</v>
      </c>
      <c r="I7" s="107" t="e">
        <f>SUM(#REF!)</f>
        <v>#REF!</v>
      </c>
    </row>
    <row r="8" spans="1:9" x14ac:dyDescent="0.25">
      <c r="B8" s="22"/>
      <c r="C8" s="23"/>
      <c r="D8" s="23"/>
      <c r="E8" s="21"/>
      <c r="F8" s="21"/>
      <c r="G8" s="21"/>
      <c r="H8" s="24"/>
    </row>
    <row r="9" spans="1:9" x14ac:dyDescent="0.25">
      <c r="B9" s="22"/>
      <c r="C9" s="23"/>
      <c r="D9" s="23"/>
      <c r="E9" s="21"/>
      <c r="F9" s="21"/>
      <c r="G9" s="21"/>
      <c r="H9" s="24"/>
    </row>
    <row r="10" spans="1:9" x14ac:dyDescent="0.25">
      <c r="B10" s="22"/>
      <c r="C10" s="23"/>
      <c r="D10" s="23"/>
      <c r="E10" s="21"/>
      <c r="F10" s="21"/>
      <c r="G10" s="21"/>
      <c r="H10" s="24"/>
    </row>
    <row r="11" spans="1:9" x14ac:dyDescent="0.25">
      <c r="B11" s="22"/>
      <c r="C11" s="23"/>
      <c r="D11" s="23"/>
      <c r="E11" s="21"/>
      <c r="F11" s="21"/>
      <c r="G11" s="21"/>
      <c r="H11" s="24"/>
    </row>
    <row r="12" spans="1:9" x14ac:dyDescent="0.25">
      <c r="B12" s="22"/>
      <c r="C12" s="23"/>
      <c r="D12" s="23"/>
      <c r="E12" s="21"/>
      <c r="F12" s="21"/>
      <c r="G12" s="21"/>
      <c r="H12" s="24"/>
    </row>
    <row r="13" spans="1:9" x14ac:dyDescent="0.25">
      <c r="B13" s="22"/>
      <c r="C13" s="23"/>
      <c r="D13" s="23"/>
      <c r="E13" s="21"/>
      <c r="F13" s="21"/>
      <c r="G13" s="21"/>
      <c r="H13" s="24"/>
    </row>
    <row r="14" spans="1:9" x14ac:dyDescent="0.25">
      <c r="B14" s="22"/>
      <c r="C14" s="23"/>
      <c r="D14" s="23"/>
      <c r="E14" s="21"/>
      <c r="F14" s="21"/>
      <c r="G14" s="21"/>
      <c r="H14" s="24"/>
    </row>
    <row r="15" spans="1:9" x14ac:dyDescent="0.25">
      <c r="B15" s="22"/>
      <c r="C15" s="23"/>
      <c r="D15" s="23"/>
      <c r="E15" s="21"/>
      <c r="F15" s="21"/>
      <c r="G15" s="21"/>
      <c r="H15" s="24"/>
    </row>
    <row r="16" spans="1:9" x14ac:dyDescent="0.25">
      <c r="B16" s="22"/>
      <c r="C16" s="23"/>
      <c r="D16" s="23"/>
      <c r="E16" s="21"/>
      <c r="F16" s="21"/>
      <c r="G16" s="21"/>
      <c r="H16" s="24"/>
    </row>
    <row r="17" spans="1:8" x14ac:dyDescent="0.25">
      <c r="B17" s="22"/>
      <c r="C17" s="23"/>
      <c r="D17" s="23"/>
      <c r="E17" s="21"/>
      <c r="F17" s="21"/>
      <c r="G17" s="21"/>
      <c r="H17" s="24"/>
    </row>
    <row r="18" spans="1:8" x14ac:dyDescent="0.25">
      <c r="B18" s="22"/>
      <c r="C18" s="23"/>
      <c r="D18" s="23"/>
      <c r="E18" s="21"/>
      <c r="F18" s="21"/>
      <c r="G18" s="21"/>
      <c r="H18" s="24"/>
    </row>
    <row r="19" spans="1:8" x14ac:dyDescent="0.25">
      <c r="B19" s="22"/>
      <c r="C19" s="23"/>
      <c r="D19" s="23"/>
      <c r="E19" s="21"/>
      <c r="F19" s="21"/>
      <c r="G19" s="21"/>
      <c r="H19" s="24"/>
    </row>
    <row r="20" spans="1:8" x14ac:dyDescent="0.25">
      <c r="B20" s="22"/>
      <c r="C20" s="23"/>
      <c r="D20" s="23"/>
      <c r="E20" s="21"/>
      <c r="F20" s="21"/>
      <c r="G20" s="21"/>
      <c r="H20" s="24"/>
    </row>
    <row r="21" spans="1:8" s="19" customFormat="1" x14ac:dyDescent="0.25">
      <c r="A21" s="17"/>
      <c r="B21" s="22"/>
      <c r="C21" s="23"/>
      <c r="D21" s="23"/>
      <c r="E21" s="21"/>
      <c r="F21" s="21"/>
      <c r="G21" s="21"/>
      <c r="H21" s="24"/>
    </row>
    <row r="22" spans="1:8" s="19" customFormat="1" x14ac:dyDescent="0.25">
      <c r="A22" s="17"/>
      <c r="B22" s="22"/>
      <c r="C22" s="23"/>
      <c r="D22" s="23"/>
      <c r="E22" s="21"/>
      <c r="F22" s="21"/>
      <c r="G22" s="21"/>
      <c r="H22" s="24"/>
    </row>
    <row r="23" spans="1:8" s="19" customFormat="1" x14ac:dyDescent="0.25">
      <c r="A23" s="17"/>
      <c r="B23" s="22"/>
      <c r="C23" s="23"/>
      <c r="D23" s="23"/>
      <c r="E23" s="21"/>
      <c r="F23" s="21"/>
      <c r="G23" s="21"/>
      <c r="H23" s="24"/>
    </row>
    <row r="24" spans="1:8" s="19" customFormat="1" x14ac:dyDescent="0.25">
      <c r="A24" s="17"/>
      <c r="B24" s="22"/>
      <c r="C24" s="23"/>
      <c r="D24" s="23"/>
      <c r="E24" s="21"/>
      <c r="F24" s="21"/>
      <c r="G24" s="21"/>
      <c r="H24" s="24"/>
    </row>
    <row r="25" spans="1:8" s="19" customFormat="1" x14ac:dyDescent="0.25">
      <c r="A25" s="17"/>
      <c r="B25" s="22"/>
      <c r="C25" s="23"/>
      <c r="D25" s="23"/>
      <c r="E25" s="21"/>
      <c r="F25" s="21"/>
      <c r="G25" s="21"/>
      <c r="H25" s="24"/>
    </row>
    <row r="26" spans="1:8" s="19" customFormat="1" x14ac:dyDescent="0.25">
      <c r="A26" s="17"/>
      <c r="B26" s="22"/>
      <c r="C26" s="23"/>
      <c r="D26" s="23"/>
      <c r="E26" s="21"/>
      <c r="F26" s="21"/>
      <c r="G26" s="21"/>
      <c r="H26" s="24"/>
    </row>
    <row r="27" spans="1:8" s="19" customFormat="1" x14ac:dyDescent="0.25">
      <c r="A27" s="17"/>
      <c r="B27" s="22"/>
      <c r="E27" s="17"/>
      <c r="F27" s="17"/>
      <c r="G27" s="17"/>
      <c r="H27" s="20"/>
    </row>
    <row r="28" spans="1:8" s="19" customFormat="1" x14ac:dyDescent="0.25">
      <c r="A28" s="17"/>
      <c r="B28" s="22"/>
      <c r="E28" s="17"/>
      <c r="F28" s="17"/>
      <c r="G28" s="17"/>
      <c r="H28" s="20"/>
    </row>
    <row r="29" spans="1:8" s="19" customFormat="1" x14ac:dyDescent="0.25">
      <c r="A29" s="17"/>
      <c r="B29" s="22"/>
      <c r="E29" s="17"/>
      <c r="F29" s="17"/>
      <c r="G29" s="17"/>
      <c r="H29" s="20"/>
    </row>
    <row r="30" spans="1:8" s="19" customFormat="1" x14ac:dyDescent="0.25">
      <c r="A30" s="17"/>
      <c r="B30" s="22"/>
      <c r="E30" s="17"/>
      <c r="F30" s="17"/>
      <c r="G30" s="17"/>
      <c r="H30" s="20"/>
    </row>
  </sheetData>
  <sheetProtection selectLockedCells="1" selectUnlockedCells="1"/>
  <mergeCells count="3">
    <mergeCell ref="A1:I1"/>
    <mergeCell ref="A2:I2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</sheetPr>
  <dimension ref="A1:J67"/>
  <sheetViews>
    <sheetView view="pageBreakPreview" topLeftCell="A22" zoomScale="80" zoomScaleNormal="100" zoomScaleSheetLayoutView="80" workbookViewId="0">
      <selection activeCell="D35" sqref="D35"/>
    </sheetView>
  </sheetViews>
  <sheetFormatPr baseColWidth="10" defaultRowHeight="15" x14ac:dyDescent="0.25"/>
  <cols>
    <col min="1" max="1" width="3.85546875" style="17" customWidth="1"/>
    <col min="2" max="2" width="78" style="18" customWidth="1"/>
    <col min="3" max="3" width="11.42578125" style="19"/>
    <col min="4" max="4" width="22.7109375" style="19" bestFit="1" customWidth="1"/>
    <col min="5" max="5" width="25.28515625" style="17" bestFit="1" customWidth="1"/>
    <col min="6" max="6" width="25.28515625" style="17" customWidth="1"/>
    <col min="7" max="7" width="16.7109375" style="20" bestFit="1" customWidth="1"/>
    <col min="8" max="8" width="20.140625" style="19" bestFit="1" customWidth="1"/>
    <col min="10" max="10" width="16" bestFit="1" customWidth="1"/>
  </cols>
  <sheetData>
    <row r="1" spans="1:8" ht="32.25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</row>
    <row r="2" spans="1:8" ht="21" customHeight="1" x14ac:dyDescent="0.25">
      <c r="A2" s="236" t="s">
        <v>31</v>
      </c>
      <c r="B2" s="236"/>
      <c r="C2" s="236"/>
      <c r="D2" s="236"/>
      <c r="E2" s="236"/>
      <c r="F2" s="236"/>
      <c r="G2" s="236"/>
      <c r="H2" s="236"/>
    </row>
    <row r="3" spans="1:8" ht="9" customHeight="1" x14ac:dyDescent="0.25">
      <c r="A3" s="84"/>
      <c r="B3" s="84"/>
      <c r="C3" s="84"/>
      <c r="D3" s="84"/>
      <c r="E3" s="84"/>
      <c r="F3" s="84"/>
      <c r="G3" s="35"/>
      <c r="H3" s="36"/>
    </row>
    <row r="4" spans="1:8" ht="15.75" thickBot="1" x14ac:dyDescent="0.3">
      <c r="A4" s="37"/>
      <c r="B4" s="38"/>
      <c r="C4" s="36"/>
      <c r="D4" s="36"/>
      <c r="E4" s="37"/>
      <c r="F4" s="37"/>
      <c r="G4" s="35"/>
      <c r="H4" s="36"/>
    </row>
    <row r="5" spans="1:8" s="25" customFormat="1" ht="30" customHeight="1" thickBot="1" x14ac:dyDescent="0.3">
      <c r="A5" s="45" t="s">
        <v>17</v>
      </c>
      <c r="B5" s="49" t="s">
        <v>16</v>
      </c>
      <c r="C5" s="51" t="s">
        <v>14</v>
      </c>
      <c r="D5" s="46" t="s">
        <v>15</v>
      </c>
      <c r="E5" s="52" t="s">
        <v>11</v>
      </c>
      <c r="F5" s="87"/>
      <c r="G5" s="53" t="s">
        <v>12</v>
      </c>
      <c r="H5" s="50" t="s">
        <v>13</v>
      </c>
    </row>
    <row r="6" spans="1:8" ht="39" customHeight="1" x14ac:dyDescent="0.25">
      <c r="A6" s="32">
        <v>1</v>
      </c>
      <c r="B6" s="33" t="s">
        <v>71</v>
      </c>
      <c r="C6" s="26" t="s">
        <v>7</v>
      </c>
      <c r="D6" s="32" t="s">
        <v>19</v>
      </c>
      <c r="E6" s="32" t="s">
        <v>44</v>
      </c>
      <c r="F6" s="48" t="s">
        <v>81</v>
      </c>
      <c r="G6" s="34">
        <v>2687073.16</v>
      </c>
      <c r="H6" s="81">
        <v>18480</v>
      </c>
    </row>
    <row r="7" spans="1:8" ht="35.25" customHeight="1" x14ac:dyDescent="0.25">
      <c r="A7" s="32">
        <v>2</v>
      </c>
      <c r="B7" s="33" t="s">
        <v>62</v>
      </c>
      <c r="C7" s="26" t="s">
        <v>7</v>
      </c>
      <c r="D7" s="32" t="s">
        <v>19</v>
      </c>
      <c r="E7" s="32" t="s">
        <v>53</v>
      </c>
      <c r="F7" s="48" t="s">
        <v>82</v>
      </c>
      <c r="G7" s="34">
        <v>3125000</v>
      </c>
      <c r="H7" s="81">
        <v>11818</v>
      </c>
    </row>
    <row r="8" spans="1:8" ht="35.25" customHeight="1" x14ac:dyDescent="0.25">
      <c r="A8" s="32">
        <v>3</v>
      </c>
      <c r="B8" s="33" t="s">
        <v>83</v>
      </c>
      <c r="C8" s="32" t="s">
        <v>7</v>
      </c>
      <c r="D8" s="32" t="s">
        <v>19</v>
      </c>
      <c r="E8" s="32" t="s">
        <v>84</v>
      </c>
      <c r="F8" s="48" t="s">
        <v>85</v>
      </c>
      <c r="G8" s="34">
        <v>2000000</v>
      </c>
      <c r="H8" s="81"/>
    </row>
    <row r="9" spans="1:8" ht="35.25" customHeight="1" x14ac:dyDescent="0.25">
      <c r="A9" s="32">
        <v>4</v>
      </c>
      <c r="B9" s="33" t="s">
        <v>86</v>
      </c>
      <c r="C9" s="26" t="s">
        <v>7</v>
      </c>
      <c r="D9" s="32" t="s">
        <v>19</v>
      </c>
      <c r="E9" s="32" t="s">
        <v>50</v>
      </c>
      <c r="F9" s="48" t="s">
        <v>87</v>
      </c>
      <c r="G9" s="34">
        <v>8549186.2424242422</v>
      </c>
      <c r="H9" s="81">
        <v>3166</v>
      </c>
    </row>
    <row r="10" spans="1:8" ht="35.25" customHeight="1" x14ac:dyDescent="0.25">
      <c r="A10" s="32">
        <v>5</v>
      </c>
      <c r="B10" s="33" t="s">
        <v>88</v>
      </c>
      <c r="C10" s="32" t="s">
        <v>7</v>
      </c>
      <c r="D10" s="32" t="s">
        <v>19</v>
      </c>
      <c r="E10" s="32" t="s">
        <v>89</v>
      </c>
      <c r="F10" s="48" t="s">
        <v>90</v>
      </c>
      <c r="G10" s="34">
        <v>3500000</v>
      </c>
      <c r="H10" s="81"/>
    </row>
    <row r="11" spans="1:8" ht="35.25" customHeight="1" x14ac:dyDescent="0.25">
      <c r="A11" s="32">
        <v>6</v>
      </c>
      <c r="B11" s="33" t="s">
        <v>91</v>
      </c>
      <c r="C11" s="32" t="s">
        <v>7</v>
      </c>
      <c r="D11" s="32" t="s">
        <v>19</v>
      </c>
      <c r="E11" s="32" t="s">
        <v>92</v>
      </c>
      <c r="F11" s="48" t="s">
        <v>93</v>
      </c>
      <c r="G11" s="34">
        <v>2500000</v>
      </c>
      <c r="H11" s="81"/>
    </row>
    <row r="12" spans="1:8" ht="35.25" customHeight="1" x14ac:dyDescent="0.25">
      <c r="A12" s="32">
        <v>7</v>
      </c>
      <c r="B12" s="33" t="s">
        <v>94</v>
      </c>
      <c r="C12" s="32" t="s">
        <v>7</v>
      </c>
      <c r="D12" s="32" t="s">
        <v>19</v>
      </c>
      <c r="E12" s="32" t="s">
        <v>95</v>
      </c>
      <c r="F12" s="48" t="s">
        <v>96</v>
      </c>
      <c r="G12" s="34">
        <v>2500000</v>
      </c>
      <c r="H12" s="81"/>
    </row>
    <row r="13" spans="1:8" ht="43.5" customHeight="1" x14ac:dyDescent="0.25">
      <c r="A13" s="32">
        <v>8</v>
      </c>
      <c r="B13" s="33" t="s">
        <v>97</v>
      </c>
      <c r="C13" s="26" t="s">
        <v>7</v>
      </c>
      <c r="D13" s="32" t="s">
        <v>19</v>
      </c>
      <c r="E13" s="32" t="s">
        <v>98</v>
      </c>
      <c r="F13" s="48" t="s">
        <v>99</v>
      </c>
      <c r="G13" s="34">
        <v>3500000</v>
      </c>
      <c r="H13" s="81"/>
    </row>
    <row r="14" spans="1:8" ht="35.25" customHeight="1" x14ac:dyDescent="0.25">
      <c r="A14" s="32">
        <v>9</v>
      </c>
      <c r="B14" s="33" t="s">
        <v>104</v>
      </c>
      <c r="C14" s="26" t="s">
        <v>7</v>
      </c>
      <c r="D14" s="32" t="s">
        <v>19</v>
      </c>
      <c r="E14" s="32" t="s">
        <v>51</v>
      </c>
      <c r="F14" s="48" t="s">
        <v>100</v>
      </c>
      <c r="G14" s="34">
        <v>3849553.16</v>
      </c>
      <c r="H14" s="81">
        <v>4263</v>
      </c>
    </row>
    <row r="15" spans="1:8" ht="35.25" customHeight="1" x14ac:dyDescent="0.25">
      <c r="A15" s="32">
        <v>10</v>
      </c>
      <c r="B15" s="33" t="s">
        <v>101</v>
      </c>
      <c r="C15" s="32" t="s">
        <v>7</v>
      </c>
      <c r="D15" s="32" t="s">
        <v>19</v>
      </c>
      <c r="E15" s="32" t="s">
        <v>102</v>
      </c>
      <c r="F15" s="32" t="s">
        <v>103</v>
      </c>
      <c r="G15" s="34">
        <v>2500000</v>
      </c>
      <c r="H15" s="81"/>
    </row>
    <row r="16" spans="1:8" ht="35.25" customHeight="1" x14ac:dyDescent="0.25">
      <c r="A16" s="32">
        <v>11</v>
      </c>
      <c r="B16" s="33" t="s">
        <v>105</v>
      </c>
      <c r="C16" s="32" t="s">
        <v>7</v>
      </c>
      <c r="D16" s="32" t="s">
        <v>19</v>
      </c>
      <c r="E16" s="32" t="s">
        <v>106</v>
      </c>
      <c r="F16" s="48" t="s">
        <v>107</v>
      </c>
      <c r="G16" s="34">
        <v>4000000</v>
      </c>
      <c r="H16" s="81"/>
    </row>
    <row r="17" spans="1:8" ht="35.25" customHeight="1" x14ac:dyDescent="0.25">
      <c r="A17" s="32">
        <v>12</v>
      </c>
      <c r="B17" s="33" t="s">
        <v>108</v>
      </c>
      <c r="C17" s="32" t="s">
        <v>7</v>
      </c>
      <c r="D17" s="32" t="s">
        <v>19</v>
      </c>
      <c r="E17" s="32" t="s">
        <v>109</v>
      </c>
      <c r="F17" s="48" t="s">
        <v>110</v>
      </c>
      <c r="G17" s="34">
        <v>3500000</v>
      </c>
      <c r="H17" s="81"/>
    </row>
    <row r="18" spans="1:8" ht="35.25" customHeight="1" x14ac:dyDescent="0.25">
      <c r="A18" s="32">
        <v>13</v>
      </c>
      <c r="B18" s="33" t="s">
        <v>59</v>
      </c>
      <c r="C18" s="26" t="s">
        <v>7</v>
      </c>
      <c r="D18" s="32" t="s">
        <v>19</v>
      </c>
      <c r="E18" s="32" t="s">
        <v>56</v>
      </c>
      <c r="F18" s="48" t="s">
        <v>111</v>
      </c>
      <c r="G18" s="34">
        <v>5108000</v>
      </c>
      <c r="H18" s="81">
        <v>4316</v>
      </c>
    </row>
    <row r="19" spans="1:8" ht="35.25" customHeight="1" x14ac:dyDescent="0.25">
      <c r="A19" s="32">
        <v>14</v>
      </c>
      <c r="B19" s="33" t="s">
        <v>112</v>
      </c>
      <c r="C19" s="26" t="s">
        <v>7</v>
      </c>
      <c r="D19" s="32" t="s">
        <v>19</v>
      </c>
      <c r="E19" s="32" t="s">
        <v>34</v>
      </c>
      <c r="F19" s="48" t="s">
        <v>113</v>
      </c>
      <c r="G19" s="34">
        <v>2800000</v>
      </c>
      <c r="H19" s="81"/>
    </row>
    <row r="20" spans="1:8" ht="46.5" customHeight="1" x14ac:dyDescent="0.25">
      <c r="A20" s="32">
        <v>15</v>
      </c>
      <c r="B20" s="33" t="s">
        <v>114</v>
      </c>
      <c r="C20" s="32" t="s">
        <v>7</v>
      </c>
      <c r="D20" s="32" t="s">
        <v>19</v>
      </c>
      <c r="E20" s="32" t="s">
        <v>115</v>
      </c>
      <c r="F20" s="48" t="s">
        <v>116</v>
      </c>
      <c r="G20" s="34">
        <v>3500000</v>
      </c>
      <c r="H20" s="81"/>
    </row>
    <row r="21" spans="1:8" ht="35.25" customHeight="1" x14ac:dyDescent="0.25">
      <c r="A21" s="32">
        <v>16</v>
      </c>
      <c r="B21" s="33" t="s">
        <v>117</v>
      </c>
      <c r="C21" s="32" t="s">
        <v>7</v>
      </c>
      <c r="D21" s="32" t="s">
        <v>19</v>
      </c>
      <c r="E21" s="48" t="s">
        <v>119</v>
      </c>
      <c r="F21" s="48" t="s">
        <v>118</v>
      </c>
      <c r="G21" s="34">
        <v>2500000</v>
      </c>
      <c r="H21" s="81"/>
    </row>
    <row r="22" spans="1:8" ht="35.25" customHeight="1" x14ac:dyDescent="0.25">
      <c r="A22" s="32">
        <v>17</v>
      </c>
      <c r="B22" s="33" t="s">
        <v>60</v>
      </c>
      <c r="C22" s="26" t="s">
        <v>7</v>
      </c>
      <c r="D22" s="32" t="s">
        <v>19</v>
      </c>
      <c r="E22" s="32" t="s">
        <v>55</v>
      </c>
      <c r="F22" s="32"/>
      <c r="G22" s="34">
        <v>11250000</v>
      </c>
      <c r="H22" s="81">
        <v>4258</v>
      </c>
    </row>
    <row r="23" spans="1:8" ht="53.25" customHeight="1" x14ac:dyDescent="0.25">
      <c r="A23" s="26">
        <v>18</v>
      </c>
      <c r="B23" s="33" t="s">
        <v>58</v>
      </c>
      <c r="C23" s="32" t="s">
        <v>7</v>
      </c>
      <c r="D23" s="32" t="s">
        <v>19</v>
      </c>
      <c r="E23" s="32" t="s">
        <v>57</v>
      </c>
      <c r="F23" s="32"/>
      <c r="G23" s="34">
        <v>11900000</v>
      </c>
      <c r="H23" s="81">
        <v>16313</v>
      </c>
    </row>
    <row r="24" spans="1:8" ht="30" customHeight="1" x14ac:dyDescent="0.25">
      <c r="A24" s="26">
        <v>19</v>
      </c>
      <c r="B24" s="33" t="s">
        <v>61</v>
      </c>
      <c r="C24" s="26" t="s">
        <v>7</v>
      </c>
      <c r="D24" s="32" t="s">
        <v>19</v>
      </c>
      <c r="E24" s="32" t="s">
        <v>54</v>
      </c>
      <c r="F24" s="32"/>
      <c r="G24" s="34">
        <v>19912073.16</v>
      </c>
      <c r="H24" s="81">
        <v>1251</v>
      </c>
    </row>
    <row r="25" spans="1:8" ht="41.25" customHeight="1" x14ac:dyDescent="0.25">
      <c r="A25" s="26">
        <v>20</v>
      </c>
      <c r="B25" s="33" t="s">
        <v>63</v>
      </c>
      <c r="C25" s="26" t="s">
        <v>7</v>
      </c>
      <c r="D25" s="32" t="s">
        <v>19</v>
      </c>
      <c r="E25" s="32" t="s">
        <v>52</v>
      </c>
      <c r="F25" s="32"/>
      <c r="G25" s="34">
        <v>6850000</v>
      </c>
      <c r="H25" s="81">
        <v>4811</v>
      </c>
    </row>
    <row r="26" spans="1:8" ht="44.25" customHeight="1" x14ac:dyDescent="0.25">
      <c r="A26" s="26">
        <v>21</v>
      </c>
      <c r="B26" s="33" t="s">
        <v>64</v>
      </c>
      <c r="C26" s="26" t="s">
        <v>7</v>
      </c>
      <c r="D26" s="32" t="s">
        <v>19</v>
      </c>
      <c r="E26" s="32" t="s">
        <v>49</v>
      </c>
      <c r="F26" s="32"/>
      <c r="G26" s="34">
        <v>7099366.5873242384</v>
      </c>
      <c r="H26" s="81">
        <v>17133</v>
      </c>
    </row>
    <row r="27" spans="1:8" ht="44.25" customHeight="1" x14ac:dyDescent="0.25">
      <c r="A27" s="26"/>
      <c r="B27" s="33" t="s">
        <v>36</v>
      </c>
      <c r="C27" s="26" t="s">
        <v>7</v>
      </c>
      <c r="D27" s="32" t="s">
        <v>19</v>
      </c>
      <c r="E27" s="32" t="s">
        <v>10</v>
      </c>
      <c r="F27" s="32"/>
      <c r="G27" s="34">
        <v>15000000</v>
      </c>
      <c r="H27" s="81">
        <v>0</v>
      </c>
    </row>
    <row r="28" spans="1:8" ht="44.25" customHeight="1" x14ac:dyDescent="0.25">
      <c r="A28" s="26"/>
      <c r="B28" s="33"/>
      <c r="C28" s="26"/>
      <c r="D28" s="32"/>
      <c r="E28" s="32"/>
      <c r="F28" s="32"/>
      <c r="G28" s="34"/>
      <c r="H28" s="81"/>
    </row>
    <row r="29" spans="1:8" ht="41.25" customHeight="1" x14ac:dyDescent="0.25">
      <c r="A29" s="28">
        <v>10</v>
      </c>
      <c r="B29" s="33" t="s">
        <v>65</v>
      </c>
      <c r="C29" s="26" t="s">
        <v>7</v>
      </c>
      <c r="D29" s="32" t="s">
        <v>19</v>
      </c>
      <c r="E29" s="32" t="s">
        <v>35</v>
      </c>
      <c r="F29" s="32"/>
      <c r="G29" s="34">
        <v>2337073.16</v>
      </c>
      <c r="H29" s="81">
        <v>26309</v>
      </c>
    </row>
    <row r="30" spans="1:8" ht="32.25" customHeight="1" x14ac:dyDescent="0.25">
      <c r="A30" s="26">
        <v>11</v>
      </c>
      <c r="B30" s="33" t="s">
        <v>66</v>
      </c>
      <c r="C30" s="26" t="s">
        <v>7</v>
      </c>
      <c r="D30" s="32" t="s">
        <v>19</v>
      </c>
      <c r="E30" s="32" t="s">
        <v>26</v>
      </c>
      <c r="F30" s="32"/>
      <c r="G30" s="34">
        <v>2501553.16</v>
      </c>
      <c r="H30" s="81">
        <v>28619</v>
      </c>
    </row>
    <row r="31" spans="1:8" ht="29.25" customHeight="1" x14ac:dyDescent="0.25">
      <c r="A31" s="26">
        <v>12</v>
      </c>
      <c r="B31" s="33" t="s">
        <v>67</v>
      </c>
      <c r="C31" s="26" t="s">
        <v>7</v>
      </c>
      <c r="D31" s="32" t="s">
        <v>19</v>
      </c>
      <c r="E31" s="32" t="s">
        <v>48</v>
      </c>
      <c r="F31" s="32"/>
      <c r="G31" s="34">
        <v>2360000</v>
      </c>
      <c r="H31" s="81">
        <v>1952</v>
      </c>
    </row>
    <row r="32" spans="1:8" ht="25.5" x14ac:dyDescent="0.25">
      <c r="A32" s="26">
        <v>13</v>
      </c>
      <c r="B32" s="33" t="s">
        <v>68</v>
      </c>
      <c r="C32" s="26" t="s">
        <v>7</v>
      </c>
      <c r="D32" s="32" t="s">
        <v>19</v>
      </c>
      <c r="E32" s="32" t="s">
        <v>47</v>
      </c>
      <c r="F32" s="32"/>
      <c r="G32" s="34">
        <v>5775553.1600000001</v>
      </c>
      <c r="H32" s="81">
        <v>25492</v>
      </c>
    </row>
    <row r="33" spans="1:10" ht="31.5" customHeight="1" x14ac:dyDescent="0.25">
      <c r="A33" s="26">
        <v>14</v>
      </c>
      <c r="B33" s="33" t="s">
        <v>69</v>
      </c>
      <c r="C33" s="26" t="s">
        <v>7</v>
      </c>
      <c r="D33" s="32" t="s">
        <v>19</v>
      </c>
      <c r="E33" s="32" t="s">
        <v>46</v>
      </c>
      <c r="F33" s="32"/>
      <c r="G33" s="34">
        <v>4425553.16</v>
      </c>
      <c r="H33" s="81">
        <v>11358</v>
      </c>
    </row>
    <row r="34" spans="1:10" ht="29.25" customHeight="1" x14ac:dyDescent="0.25">
      <c r="A34" s="26">
        <v>15</v>
      </c>
      <c r="B34" s="33" t="s">
        <v>70</v>
      </c>
      <c r="C34" s="26" t="s">
        <v>7</v>
      </c>
      <c r="D34" s="32" t="s">
        <v>19</v>
      </c>
      <c r="E34" s="48" t="s">
        <v>45</v>
      </c>
      <c r="F34" s="48"/>
      <c r="G34" s="34">
        <v>6400000</v>
      </c>
      <c r="H34" s="81">
        <v>11434</v>
      </c>
    </row>
    <row r="35" spans="1:10" ht="33" customHeight="1" x14ac:dyDescent="0.25">
      <c r="A35" s="26">
        <v>17</v>
      </c>
      <c r="B35" s="33" t="s">
        <v>72</v>
      </c>
      <c r="C35" s="26" t="s">
        <v>7</v>
      </c>
      <c r="D35" s="32" t="s">
        <v>19</v>
      </c>
      <c r="E35" s="32" t="s">
        <v>43</v>
      </c>
      <c r="F35" s="32"/>
      <c r="G35" s="34">
        <v>3791553.16</v>
      </c>
      <c r="H35" s="81">
        <v>1550</v>
      </c>
    </row>
    <row r="36" spans="1:10" ht="35.25" customHeight="1" x14ac:dyDescent="0.25">
      <c r="A36" s="26">
        <v>18</v>
      </c>
      <c r="B36" s="33" t="s">
        <v>73</v>
      </c>
      <c r="C36" s="26" t="s">
        <v>7</v>
      </c>
      <c r="D36" s="32" t="s">
        <v>19</v>
      </c>
      <c r="E36" s="32" t="s">
        <v>42</v>
      </c>
      <c r="F36" s="32"/>
      <c r="G36" s="34">
        <v>5400000</v>
      </c>
      <c r="H36" s="81">
        <v>6932</v>
      </c>
    </row>
    <row r="37" spans="1:10" ht="29.25" customHeight="1" x14ac:dyDescent="0.25">
      <c r="A37" s="26">
        <v>19</v>
      </c>
      <c r="B37" s="33" t="s">
        <v>74</v>
      </c>
      <c r="C37" s="26" t="s">
        <v>7</v>
      </c>
      <c r="D37" s="32" t="s">
        <v>19</v>
      </c>
      <c r="E37" s="32" t="s">
        <v>41</v>
      </c>
      <c r="F37" s="32"/>
      <c r="G37" s="34">
        <v>2800000</v>
      </c>
      <c r="H37" s="81">
        <v>6095</v>
      </c>
    </row>
    <row r="38" spans="1:10" ht="44.25" customHeight="1" x14ac:dyDescent="0.25">
      <c r="A38" s="26">
        <v>20</v>
      </c>
      <c r="B38" s="33" t="s">
        <v>75</v>
      </c>
      <c r="C38" s="26" t="s">
        <v>7</v>
      </c>
      <c r="D38" s="32" t="s">
        <v>19</v>
      </c>
      <c r="E38" s="32" t="s">
        <v>9</v>
      </c>
      <c r="F38" s="32"/>
      <c r="G38" s="34">
        <v>2500000</v>
      </c>
      <c r="H38" s="81">
        <v>6666</v>
      </c>
    </row>
    <row r="39" spans="1:10" ht="25.5" x14ac:dyDescent="0.25">
      <c r="A39" s="26">
        <v>21</v>
      </c>
      <c r="B39" s="33" t="s">
        <v>76</v>
      </c>
      <c r="C39" s="26" t="s">
        <v>7</v>
      </c>
      <c r="D39" s="32" t="s">
        <v>19</v>
      </c>
      <c r="E39" s="32" t="s">
        <v>40</v>
      </c>
      <c r="F39" s="32"/>
      <c r="G39" s="34">
        <v>4150000</v>
      </c>
      <c r="H39" s="81">
        <v>885</v>
      </c>
    </row>
    <row r="40" spans="1:10" ht="25.5" x14ac:dyDescent="0.25">
      <c r="A40" s="28">
        <v>22</v>
      </c>
      <c r="B40" s="33" t="s">
        <v>77</v>
      </c>
      <c r="C40" s="26" t="s">
        <v>7</v>
      </c>
      <c r="D40" s="32" t="s">
        <v>19</v>
      </c>
      <c r="E40" s="32" t="s">
        <v>39</v>
      </c>
      <c r="F40" s="32"/>
      <c r="G40" s="34">
        <v>3375000</v>
      </c>
      <c r="H40" s="81">
        <v>2158</v>
      </c>
    </row>
    <row r="41" spans="1:10" ht="35.25" customHeight="1" x14ac:dyDescent="0.25">
      <c r="A41" s="26">
        <v>23</v>
      </c>
      <c r="B41" s="33" t="s">
        <v>78</v>
      </c>
      <c r="C41" s="26" t="s">
        <v>7</v>
      </c>
      <c r="D41" s="32" t="s">
        <v>19</v>
      </c>
      <c r="E41" s="32" t="s">
        <v>38</v>
      </c>
      <c r="F41" s="32"/>
      <c r="G41" s="34">
        <v>6775553.1600000001</v>
      </c>
      <c r="H41" s="81">
        <v>8945</v>
      </c>
    </row>
    <row r="42" spans="1:10" ht="39.75" customHeight="1" x14ac:dyDescent="0.25">
      <c r="A42" s="26">
        <v>24</v>
      </c>
      <c r="B42" s="33" t="s">
        <v>79</v>
      </c>
      <c r="C42" s="26" t="s">
        <v>7</v>
      </c>
      <c r="D42" s="32" t="s">
        <v>19</v>
      </c>
      <c r="E42" s="32" t="s">
        <v>37</v>
      </c>
      <c r="F42" s="32"/>
      <c r="G42" s="34">
        <v>2958000</v>
      </c>
      <c r="H42" s="81">
        <v>4824</v>
      </c>
      <c r="J42" s="9"/>
    </row>
    <row r="43" spans="1:10" ht="42.75" customHeight="1" thickBot="1" x14ac:dyDescent="0.3">
      <c r="A43" s="26">
        <v>25</v>
      </c>
    </row>
    <row r="44" spans="1:10" ht="15.75" thickBot="1" x14ac:dyDescent="0.3">
      <c r="A44" s="243" t="s">
        <v>18</v>
      </c>
      <c r="B44" s="244"/>
      <c r="C44" s="244"/>
      <c r="D44" s="244"/>
      <c r="E44" s="245"/>
      <c r="F44" s="85"/>
      <c r="G44" s="31">
        <f>SUM(G23:G42)</f>
        <v>116311278.70732422</v>
      </c>
      <c r="H44" s="80">
        <f>SUM(H23:H42)</f>
        <v>182727</v>
      </c>
    </row>
    <row r="45" spans="1:10" x14ac:dyDescent="0.25">
      <c r="B45" s="22"/>
      <c r="C45" s="23"/>
      <c r="D45" s="23"/>
      <c r="E45" s="21"/>
      <c r="F45" s="21"/>
      <c r="G45" s="24"/>
    </row>
    <row r="46" spans="1:10" x14ac:dyDescent="0.25">
      <c r="B46" s="22"/>
      <c r="C46" s="23"/>
      <c r="D46" s="23"/>
      <c r="E46" s="21"/>
      <c r="F46" s="21"/>
      <c r="G46" s="24"/>
    </row>
    <row r="47" spans="1:10" x14ac:dyDescent="0.25">
      <c r="B47" s="22"/>
      <c r="C47" s="23"/>
      <c r="D47" s="23"/>
      <c r="E47" s="21"/>
      <c r="F47" s="21"/>
      <c r="G47" s="24"/>
    </row>
    <row r="48" spans="1:10" x14ac:dyDescent="0.25">
      <c r="B48" s="22"/>
      <c r="C48" s="23"/>
      <c r="D48" s="23"/>
      <c r="E48" s="21"/>
      <c r="F48" s="21"/>
      <c r="G48" s="24"/>
    </row>
    <row r="49" spans="1:7" x14ac:dyDescent="0.25">
      <c r="B49" s="22"/>
      <c r="C49" s="23"/>
      <c r="D49" s="23"/>
      <c r="E49" s="21"/>
      <c r="F49" s="21"/>
      <c r="G49" s="24"/>
    </row>
    <row r="50" spans="1:7" x14ac:dyDescent="0.25">
      <c r="B50" s="22"/>
      <c r="C50" s="23"/>
      <c r="D50" s="23"/>
      <c r="E50" s="21"/>
      <c r="F50" s="21"/>
      <c r="G50" s="24"/>
    </row>
    <row r="51" spans="1:7" x14ac:dyDescent="0.25">
      <c r="B51" s="22"/>
      <c r="C51" s="23"/>
      <c r="D51" s="23"/>
      <c r="E51" s="21"/>
      <c r="F51" s="21"/>
      <c r="G51" s="24"/>
    </row>
    <row r="52" spans="1:7" x14ac:dyDescent="0.25">
      <c r="B52" s="22"/>
      <c r="C52" s="23"/>
      <c r="D52" s="23"/>
      <c r="E52" s="21"/>
      <c r="F52" s="21"/>
      <c r="G52" s="24"/>
    </row>
    <row r="53" spans="1:7" x14ac:dyDescent="0.25">
      <c r="B53" s="22"/>
      <c r="C53" s="23"/>
      <c r="D53" s="23"/>
      <c r="E53" s="21"/>
      <c r="F53" s="21"/>
      <c r="G53" s="24"/>
    </row>
    <row r="54" spans="1:7" x14ac:dyDescent="0.25">
      <c r="B54" s="22"/>
      <c r="C54" s="23"/>
      <c r="D54" s="23"/>
      <c r="E54" s="21"/>
      <c r="F54" s="21"/>
      <c r="G54" s="24"/>
    </row>
    <row r="55" spans="1:7" x14ac:dyDescent="0.25">
      <c r="B55" s="22"/>
      <c r="C55" s="23"/>
      <c r="D55" s="23"/>
      <c r="E55" s="21"/>
      <c r="F55" s="21"/>
      <c r="G55" s="24"/>
    </row>
    <row r="56" spans="1:7" x14ac:dyDescent="0.25">
      <c r="B56" s="22"/>
      <c r="C56" s="23"/>
      <c r="D56" s="23"/>
      <c r="E56" s="21"/>
      <c r="F56" s="21"/>
      <c r="G56" s="24"/>
    </row>
    <row r="57" spans="1:7" x14ac:dyDescent="0.25">
      <c r="B57" s="22"/>
      <c r="C57" s="23"/>
      <c r="D57" s="23"/>
      <c r="E57" s="21"/>
      <c r="F57" s="21"/>
      <c r="G57" s="24"/>
    </row>
    <row r="58" spans="1:7" s="19" customFormat="1" x14ac:dyDescent="0.25">
      <c r="A58" s="17"/>
      <c r="B58" s="22"/>
      <c r="C58" s="23"/>
      <c r="D58" s="23"/>
      <c r="E58" s="21"/>
      <c r="F58" s="21"/>
      <c r="G58" s="24"/>
    </row>
    <row r="59" spans="1:7" s="19" customFormat="1" x14ac:dyDescent="0.25">
      <c r="A59" s="17"/>
      <c r="B59" s="22"/>
      <c r="C59" s="23"/>
      <c r="D59" s="23"/>
      <c r="E59" s="21"/>
      <c r="F59" s="21"/>
      <c r="G59" s="24"/>
    </row>
    <row r="60" spans="1:7" s="19" customFormat="1" x14ac:dyDescent="0.25">
      <c r="A60" s="17"/>
      <c r="B60" s="22"/>
      <c r="C60" s="23"/>
      <c r="D60" s="23"/>
      <c r="E60" s="21"/>
      <c r="F60" s="21"/>
      <c r="G60" s="24"/>
    </row>
    <row r="61" spans="1:7" s="19" customFormat="1" x14ac:dyDescent="0.25">
      <c r="A61" s="17"/>
      <c r="B61" s="22"/>
      <c r="C61" s="23"/>
      <c r="D61" s="23"/>
      <c r="E61" s="21"/>
      <c r="F61" s="21"/>
      <c r="G61" s="24"/>
    </row>
    <row r="62" spans="1:7" s="19" customFormat="1" x14ac:dyDescent="0.25">
      <c r="A62" s="17"/>
      <c r="B62" s="22"/>
      <c r="C62" s="23"/>
      <c r="D62" s="23"/>
      <c r="E62" s="21"/>
      <c r="F62" s="21"/>
      <c r="G62" s="24"/>
    </row>
    <row r="63" spans="1:7" s="19" customFormat="1" x14ac:dyDescent="0.25">
      <c r="A63" s="17"/>
      <c r="B63" s="22"/>
      <c r="C63" s="23"/>
      <c r="D63" s="23"/>
      <c r="E63" s="21"/>
      <c r="F63" s="21"/>
      <c r="G63" s="24"/>
    </row>
    <row r="64" spans="1:7" s="19" customFormat="1" x14ac:dyDescent="0.25">
      <c r="A64" s="17"/>
      <c r="B64" s="22"/>
      <c r="E64" s="17"/>
      <c r="F64" s="17"/>
      <c r="G64" s="20"/>
    </row>
    <row r="65" spans="1:7" s="19" customFormat="1" x14ac:dyDescent="0.25">
      <c r="A65" s="17"/>
      <c r="B65" s="22"/>
      <c r="E65" s="17"/>
      <c r="F65" s="17"/>
      <c r="G65" s="20"/>
    </row>
    <row r="66" spans="1:7" s="19" customFormat="1" x14ac:dyDescent="0.25">
      <c r="A66" s="17"/>
      <c r="B66" s="22"/>
      <c r="E66" s="17"/>
      <c r="F66" s="17"/>
      <c r="G66" s="20"/>
    </row>
    <row r="67" spans="1:7" s="19" customFormat="1" x14ac:dyDescent="0.25">
      <c r="A67" s="17"/>
      <c r="B67" s="22"/>
      <c r="E67" s="17"/>
      <c r="F67" s="17"/>
      <c r="G67" s="20"/>
    </row>
  </sheetData>
  <mergeCells count="3">
    <mergeCell ref="A1:H1"/>
    <mergeCell ref="A2:H2"/>
    <mergeCell ref="A44:E44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7" tint="0.39997558519241921"/>
    <pageSetUpPr fitToPage="1"/>
  </sheetPr>
  <dimension ref="A1:H30"/>
  <sheetViews>
    <sheetView view="pageBreakPreview" zoomScaleNormal="100" zoomScaleSheetLayoutView="100" workbookViewId="0">
      <selection activeCell="G7" sqref="G7"/>
    </sheetView>
  </sheetViews>
  <sheetFormatPr baseColWidth="10" defaultRowHeight="15" x14ac:dyDescent="0.25"/>
  <cols>
    <col min="1" max="1" width="3.85546875" style="17" customWidth="1"/>
    <col min="2" max="2" width="62.28515625" style="18" customWidth="1"/>
    <col min="3" max="3" width="11.42578125" style="19"/>
    <col min="4" max="4" width="22.7109375" style="19" bestFit="1" customWidth="1"/>
    <col min="5" max="6" width="22.7109375" style="17" customWidth="1"/>
    <col min="7" max="7" width="16.28515625" style="20" bestFit="1" customWidth="1"/>
    <col min="8" max="8" width="20.140625" style="19" hidden="1" customWidth="1"/>
    <col min="10" max="10" width="16" bestFit="1" customWidth="1"/>
  </cols>
  <sheetData>
    <row r="1" spans="1:8" ht="32.25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</row>
    <row r="2" spans="1:8" ht="21" customHeight="1" x14ac:dyDescent="0.25">
      <c r="A2" s="236" t="s">
        <v>132</v>
      </c>
      <c r="B2" s="236"/>
      <c r="C2" s="236"/>
      <c r="D2" s="236"/>
      <c r="E2" s="236"/>
      <c r="F2" s="236"/>
      <c r="G2" s="236"/>
      <c r="H2" s="236"/>
    </row>
    <row r="3" spans="1:8" ht="9" customHeight="1" x14ac:dyDescent="0.25">
      <c r="A3" s="14"/>
      <c r="B3" s="14"/>
      <c r="C3" s="14"/>
      <c r="D3" s="14"/>
      <c r="E3" s="14"/>
      <c r="F3" s="84"/>
      <c r="G3" s="35"/>
      <c r="H3" s="36"/>
    </row>
    <row r="4" spans="1:8" ht="15.75" thickBot="1" x14ac:dyDescent="0.3">
      <c r="A4" s="37"/>
      <c r="B4" s="38"/>
      <c r="C4" s="36"/>
      <c r="D4" s="36"/>
      <c r="E4" s="37"/>
      <c r="F4" s="37"/>
      <c r="G4" s="35"/>
      <c r="H4" s="36"/>
    </row>
    <row r="5" spans="1:8" s="25" customFormat="1" ht="23.25" customHeight="1" thickBot="1" x14ac:dyDescent="0.3">
      <c r="A5" s="54" t="s">
        <v>17</v>
      </c>
      <c r="B5" s="55" t="s">
        <v>16</v>
      </c>
      <c r="C5" s="57" t="s">
        <v>14</v>
      </c>
      <c r="D5" s="58" t="s">
        <v>15</v>
      </c>
      <c r="E5" s="116" t="s">
        <v>124</v>
      </c>
      <c r="F5" s="117" t="s">
        <v>11</v>
      </c>
      <c r="G5" s="125" t="s">
        <v>12</v>
      </c>
      <c r="H5" s="56" t="s">
        <v>13</v>
      </c>
    </row>
    <row r="6" spans="1:8" ht="36.75" customHeight="1" thickBot="1" x14ac:dyDescent="0.3">
      <c r="A6" s="113">
        <v>5</v>
      </c>
      <c r="B6" s="114" t="s">
        <v>135</v>
      </c>
      <c r="C6" s="113" t="s">
        <v>7</v>
      </c>
      <c r="D6" s="113" t="s">
        <v>20</v>
      </c>
      <c r="E6" s="115" t="s">
        <v>129</v>
      </c>
      <c r="F6" s="115" t="s">
        <v>129</v>
      </c>
      <c r="G6" s="118">
        <v>0</v>
      </c>
      <c r="H6" s="112"/>
    </row>
    <row r="7" spans="1:8" ht="15.75" thickBot="1" x14ac:dyDescent="0.3">
      <c r="A7" s="243" t="s">
        <v>18</v>
      </c>
      <c r="B7" s="244"/>
      <c r="C7" s="244"/>
      <c r="D7" s="244"/>
      <c r="E7" s="245"/>
      <c r="F7" s="85"/>
      <c r="G7" s="121">
        <f>G6</f>
        <v>0</v>
      </c>
      <c r="H7" s="31" t="e">
        <f>SUM(#REF!)</f>
        <v>#REF!</v>
      </c>
    </row>
    <row r="8" spans="1:8" x14ac:dyDescent="0.25">
      <c r="B8" s="22"/>
      <c r="C8" s="23"/>
      <c r="D8" s="23"/>
      <c r="E8" s="21"/>
      <c r="F8" s="21"/>
      <c r="G8" s="24"/>
    </row>
    <row r="9" spans="1:8" x14ac:dyDescent="0.25">
      <c r="B9" s="22"/>
      <c r="C9" s="23"/>
      <c r="D9" s="23"/>
      <c r="E9" s="21"/>
      <c r="F9" s="21"/>
      <c r="G9" s="24"/>
    </row>
    <row r="10" spans="1:8" x14ac:dyDescent="0.25">
      <c r="B10" s="22"/>
      <c r="C10" s="23"/>
      <c r="D10" s="23"/>
      <c r="E10" s="21"/>
      <c r="F10" s="21"/>
      <c r="G10" s="24"/>
    </row>
    <row r="11" spans="1:8" x14ac:dyDescent="0.25">
      <c r="B11" s="22"/>
      <c r="C11" s="23"/>
      <c r="D11" s="23"/>
      <c r="E11" s="21"/>
      <c r="F11" s="21"/>
      <c r="G11" s="24"/>
    </row>
    <row r="12" spans="1:8" x14ac:dyDescent="0.25">
      <c r="B12" s="22"/>
      <c r="C12" s="23"/>
      <c r="D12" s="23"/>
      <c r="E12" s="21"/>
      <c r="F12" s="21"/>
      <c r="G12" s="24"/>
    </row>
    <row r="13" spans="1:8" x14ac:dyDescent="0.25">
      <c r="B13" s="22"/>
      <c r="C13" s="23"/>
      <c r="D13" s="23"/>
      <c r="E13" s="21"/>
      <c r="F13" s="21"/>
      <c r="G13" s="24"/>
    </row>
    <row r="14" spans="1:8" x14ac:dyDescent="0.25">
      <c r="B14" s="22"/>
      <c r="C14" s="23"/>
      <c r="D14" s="23"/>
      <c r="E14" s="21"/>
      <c r="F14" s="21"/>
      <c r="G14" s="24"/>
    </row>
    <row r="15" spans="1:8" x14ac:dyDescent="0.25">
      <c r="B15" s="22"/>
      <c r="C15" s="23"/>
      <c r="D15" s="23"/>
      <c r="E15" s="21"/>
      <c r="F15" s="21"/>
      <c r="G15" s="24"/>
    </row>
    <row r="16" spans="1:8" x14ac:dyDescent="0.25">
      <c r="B16" s="22"/>
      <c r="C16" s="23"/>
      <c r="D16" s="23"/>
      <c r="E16" s="21"/>
      <c r="F16" s="21"/>
      <c r="G16" s="24"/>
    </row>
    <row r="17" spans="1:7" x14ac:dyDescent="0.25">
      <c r="B17" s="22"/>
      <c r="C17" s="23"/>
      <c r="D17" s="23"/>
      <c r="E17" s="21"/>
      <c r="F17" s="21"/>
      <c r="G17" s="24"/>
    </row>
    <row r="18" spans="1:7" x14ac:dyDescent="0.25">
      <c r="B18" s="22"/>
      <c r="C18" s="23"/>
      <c r="D18" s="23"/>
      <c r="E18" s="21"/>
      <c r="F18" s="21"/>
      <c r="G18" s="24"/>
    </row>
    <row r="19" spans="1:7" x14ac:dyDescent="0.25">
      <c r="B19" s="22"/>
      <c r="C19" s="23"/>
      <c r="D19" s="23"/>
      <c r="E19" s="21"/>
      <c r="F19" s="21"/>
      <c r="G19" s="24"/>
    </row>
    <row r="20" spans="1:7" x14ac:dyDescent="0.25">
      <c r="B20" s="22"/>
      <c r="C20" s="23"/>
      <c r="D20" s="23"/>
      <c r="E20" s="21"/>
      <c r="F20" s="21"/>
      <c r="G20" s="24"/>
    </row>
    <row r="21" spans="1:7" s="19" customFormat="1" x14ac:dyDescent="0.25">
      <c r="A21" s="17"/>
      <c r="B21" s="22"/>
      <c r="C21" s="23"/>
      <c r="D21" s="23"/>
      <c r="E21" s="21"/>
      <c r="F21" s="21"/>
      <c r="G21" s="24"/>
    </row>
    <row r="22" spans="1:7" s="19" customFormat="1" x14ac:dyDescent="0.25">
      <c r="A22" s="17"/>
      <c r="B22" s="22"/>
      <c r="C22" s="23"/>
      <c r="D22" s="23"/>
      <c r="E22" s="21"/>
      <c r="F22" s="21"/>
      <c r="G22" s="24"/>
    </row>
    <row r="23" spans="1:7" s="19" customFormat="1" x14ac:dyDescent="0.25">
      <c r="A23" s="17"/>
      <c r="B23" s="22"/>
      <c r="C23" s="23"/>
      <c r="D23" s="23"/>
      <c r="E23" s="21"/>
      <c r="F23" s="21"/>
      <c r="G23" s="24"/>
    </row>
    <row r="24" spans="1:7" s="19" customFormat="1" x14ac:dyDescent="0.25">
      <c r="A24" s="17"/>
      <c r="B24" s="22"/>
      <c r="C24" s="23"/>
      <c r="D24" s="23"/>
      <c r="E24" s="21"/>
      <c r="F24" s="21"/>
      <c r="G24" s="24"/>
    </row>
    <row r="25" spans="1:7" s="19" customFormat="1" x14ac:dyDescent="0.25">
      <c r="A25" s="17"/>
      <c r="B25" s="22"/>
      <c r="C25" s="23"/>
      <c r="D25" s="23"/>
      <c r="E25" s="21"/>
      <c r="F25" s="21"/>
      <c r="G25" s="24"/>
    </row>
    <row r="26" spans="1:7" s="19" customFormat="1" x14ac:dyDescent="0.25">
      <c r="A26" s="17"/>
      <c r="B26" s="22"/>
      <c r="C26" s="23"/>
      <c r="D26" s="23"/>
      <c r="E26" s="21"/>
      <c r="F26" s="21"/>
      <c r="G26" s="24"/>
    </row>
    <row r="27" spans="1:7" s="19" customFormat="1" x14ac:dyDescent="0.25">
      <c r="A27" s="17"/>
      <c r="B27" s="22"/>
      <c r="E27" s="17"/>
      <c r="F27" s="17"/>
      <c r="G27" s="20"/>
    </row>
    <row r="28" spans="1:7" s="19" customFormat="1" x14ac:dyDescent="0.25">
      <c r="A28" s="17"/>
      <c r="B28" s="22"/>
      <c r="E28" s="17"/>
      <c r="F28" s="17"/>
      <c r="G28" s="20"/>
    </row>
    <row r="29" spans="1:7" s="19" customFormat="1" x14ac:dyDescent="0.25">
      <c r="A29" s="17"/>
      <c r="B29" s="22"/>
      <c r="E29" s="17"/>
      <c r="F29" s="17"/>
      <c r="G29" s="20"/>
    </row>
    <row r="30" spans="1:7" s="19" customFormat="1" x14ac:dyDescent="0.25">
      <c r="A30" s="17"/>
      <c r="B30" s="22"/>
      <c r="E30" s="17"/>
      <c r="F30" s="17"/>
      <c r="G30" s="20"/>
    </row>
  </sheetData>
  <mergeCells count="3">
    <mergeCell ref="A1:H1"/>
    <mergeCell ref="A2:H2"/>
    <mergeCell ref="A7:E7"/>
  </mergeCells>
  <conditionalFormatting sqref="B6">
    <cfRule type="cellIs" dxfId="0" priority="1" stopIfTrue="1" operator="equal">
      <formula>"Cancelada"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7" tint="0.39997558519241921"/>
    <pageSetUpPr fitToPage="1"/>
  </sheetPr>
  <dimension ref="A1:H33"/>
  <sheetViews>
    <sheetView view="pageBreakPreview" zoomScaleNormal="100" zoomScaleSheetLayoutView="100" workbookViewId="0">
      <selection activeCell="G10" sqref="G10"/>
    </sheetView>
  </sheetViews>
  <sheetFormatPr baseColWidth="10" defaultRowHeight="15" x14ac:dyDescent="0.25"/>
  <cols>
    <col min="1" max="1" width="3.85546875" style="17" customWidth="1"/>
    <col min="2" max="2" width="62.28515625" style="18" customWidth="1"/>
    <col min="3" max="3" width="11.42578125" style="19"/>
    <col min="4" max="4" width="22.7109375" style="19" bestFit="1" customWidth="1"/>
    <col min="5" max="5" width="22.7109375" style="17" customWidth="1"/>
    <col min="6" max="6" width="18.140625" style="20" hidden="1" customWidth="1"/>
    <col min="7" max="7" width="16.85546875" style="20" bestFit="1" customWidth="1"/>
    <col min="8" max="8" width="20.140625" style="19" hidden="1" customWidth="1"/>
  </cols>
  <sheetData>
    <row r="1" spans="1:8" ht="32.25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</row>
    <row r="2" spans="1:8" ht="21" customHeight="1" x14ac:dyDescent="0.25">
      <c r="A2" s="236" t="s">
        <v>133</v>
      </c>
      <c r="B2" s="236"/>
      <c r="C2" s="236"/>
      <c r="D2" s="236"/>
      <c r="E2" s="236"/>
      <c r="F2" s="236"/>
      <c r="G2" s="236"/>
      <c r="H2" s="236"/>
    </row>
    <row r="3" spans="1:8" ht="4.5" customHeight="1" x14ac:dyDescent="0.25">
      <c r="A3" s="14"/>
      <c r="B3" s="14"/>
      <c r="C3" s="14"/>
      <c r="D3" s="14"/>
      <c r="E3" s="14"/>
      <c r="F3" s="35"/>
      <c r="G3" s="35"/>
      <c r="H3" s="36"/>
    </row>
    <row r="4" spans="1:8" ht="15.75" thickBot="1" x14ac:dyDescent="0.3">
      <c r="A4" s="37"/>
      <c r="B4" s="38"/>
      <c r="C4" s="36"/>
      <c r="D4" s="36"/>
      <c r="E4" s="37"/>
      <c r="F4" s="35"/>
      <c r="G4" s="35"/>
      <c r="H4" s="36"/>
    </row>
    <row r="5" spans="1:8" s="25" customFormat="1" ht="23.25" customHeight="1" thickBot="1" x14ac:dyDescent="0.3">
      <c r="A5" s="60" t="s">
        <v>17</v>
      </c>
      <c r="B5" s="65" t="s">
        <v>16</v>
      </c>
      <c r="C5" s="63" t="s">
        <v>14</v>
      </c>
      <c r="D5" s="64" t="s">
        <v>15</v>
      </c>
      <c r="E5" s="61" t="s">
        <v>124</v>
      </c>
      <c r="F5" s="62" t="s">
        <v>12</v>
      </c>
      <c r="G5" s="127" t="s">
        <v>12</v>
      </c>
      <c r="H5" s="66" t="s">
        <v>13</v>
      </c>
    </row>
    <row r="6" spans="1:8" ht="34.5" customHeight="1" x14ac:dyDescent="0.25">
      <c r="A6" s="119">
        <v>1</v>
      </c>
      <c r="B6" s="120" t="s">
        <v>141</v>
      </c>
      <c r="C6" s="119" t="s">
        <v>7</v>
      </c>
      <c r="D6" s="119" t="s">
        <v>22</v>
      </c>
      <c r="E6" s="119" t="s">
        <v>27</v>
      </c>
      <c r="F6" s="34">
        <v>1400000</v>
      </c>
      <c r="G6" s="246">
        <v>0</v>
      </c>
      <c r="H6" s="95">
        <v>2285</v>
      </c>
    </row>
    <row r="7" spans="1:8" ht="34.5" customHeight="1" x14ac:dyDescent="0.25">
      <c r="A7" s="119">
        <v>2</v>
      </c>
      <c r="B7" s="120" t="s">
        <v>140</v>
      </c>
      <c r="C7" s="119" t="s">
        <v>7</v>
      </c>
      <c r="D7" s="119" t="s">
        <v>22</v>
      </c>
      <c r="E7" s="119" t="s">
        <v>137</v>
      </c>
      <c r="F7" s="34">
        <v>1200000</v>
      </c>
      <c r="G7" s="246"/>
      <c r="H7" s="95">
        <v>1350</v>
      </c>
    </row>
    <row r="8" spans="1:8" ht="34.5" customHeight="1" x14ac:dyDescent="0.25">
      <c r="A8" s="119">
        <v>3</v>
      </c>
      <c r="B8" s="120" t="s">
        <v>139</v>
      </c>
      <c r="C8" s="119" t="s">
        <v>7</v>
      </c>
      <c r="D8" s="119" t="s">
        <v>22</v>
      </c>
      <c r="E8" s="119" t="s">
        <v>138</v>
      </c>
      <c r="F8" s="34">
        <v>1400000</v>
      </c>
      <c r="G8" s="246"/>
      <c r="H8" s="95">
        <v>28619</v>
      </c>
    </row>
    <row r="9" spans="1:8" ht="34.5" customHeight="1" thickBot="1" x14ac:dyDescent="0.3">
      <c r="A9" s="119">
        <v>4</v>
      </c>
      <c r="B9" s="120" t="s">
        <v>29</v>
      </c>
      <c r="C9" s="119" t="s">
        <v>7</v>
      </c>
      <c r="D9" s="119" t="s">
        <v>22</v>
      </c>
      <c r="E9" s="119" t="s">
        <v>129</v>
      </c>
      <c r="F9" s="34">
        <v>2500000</v>
      </c>
      <c r="G9" s="247"/>
      <c r="H9" s="95">
        <v>9305</v>
      </c>
    </row>
    <row r="10" spans="1:8" ht="16.5" thickBot="1" x14ac:dyDescent="0.3">
      <c r="A10" s="237" t="s">
        <v>18</v>
      </c>
      <c r="B10" s="238"/>
      <c r="C10" s="238"/>
      <c r="D10" s="238"/>
      <c r="E10" s="239"/>
      <c r="F10" s="59">
        <f>SUM(F6:F9)</f>
        <v>6500000</v>
      </c>
      <c r="G10" s="126">
        <f>SUM(G6:G9)</f>
        <v>0</v>
      </c>
      <c r="H10" s="59">
        <f>SUM(H6:H9)</f>
        <v>41559</v>
      </c>
    </row>
    <row r="11" spans="1:8" x14ac:dyDescent="0.25">
      <c r="B11" s="22"/>
      <c r="C11" s="23"/>
      <c r="D11" s="23"/>
      <c r="E11" s="21"/>
      <c r="F11" s="24"/>
      <c r="G11" s="24"/>
    </row>
    <row r="12" spans="1:8" x14ac:dyDescent="0.25">
      <c r="B12" s="22"/>
      <c r="C12" s="23"/>
      <c r="D12" s="23"/>
      <c r="E12" s="21"/>
      <c r="F12" s="24"/>
      <c r="G12" s="24"/>
    </row>
    <row r="13" spans="1:8" x14ac:dyDescent="0.25">
      <c r="B13" s="22"/>
      <c r="C13" s="23"/>
      <c r="D13" s="23"/>
      <c r="E13" s="21"/>
      <c r="F13" s="24"/>
      <c r="G13" s="24"/>
    </row>
    <row r="14" spans="1:8" x14ac:dyDescent="0.25">
      <c r="B14" s="22"/>
      <c r="C14" s="23"/>
      <c r="D14" s="23"/>
      <c r="E14" s="21"/>
      <c r="F14" s="24"/>
      <c r="G14" s="24"/>
    </row>
    <row r="15" spans="1:8" x14ac:dyDescent="0.25">
      <c r="B15" s="22"/>
      <c r="C15" s="23"/>
      <c r="D15" s="23"/>
      <c r="E15" s="21"/>
      <c r="F15" s="24"/>
      <c r="G15" s="24"/>
    </row>
    <row r="16" spans="1:8" x14ac:dyDescent="0.25">
      <c r="B16" s="22"/>
      <c r="C16" s="23"/>
      <c r="D16" s="23"/>
      <c r="E16" s="21"/>
      <c r="F16" s="24"/>
      <c r="G16" s="24"/>
    </row>
    <row r="17" spans="1:7" x14ac:dyDescent="0.25">
      <c r="B17" s="22"/>
      <c r="C17" s="23"/>
      <c r="D17" s="23"/>
      <c r="E17" s="21"/>
      <c r="F17" s="24"/>
      <c r="G17" s="24"/>
    </row>
    <row r="18" spans="1:7" x14ac:dyDescent="0.25">
      <c r="B18" s="22"/>
      <c r="C18" s="23"/>
      <c r="D18" s="23"/>
      <c r="E18" s="21"/>
      <c r="F18" s="24"/>
      <c r="G18" s="24"/>
    </row>
    <row r="19" spans="1:7" x14ac:dyDescent="0.25">
      <c r="B19" s="22"/>
      <c r="C19" s="23"/>
      <c r="D19" s="23"/>
      <c r="E19" s="21"/>
      <c r="F19" s="24"/>
      <c r="G19" s="24"/>
    </row>
    <row r="20" spans="1:7" s="19" customFormat="1" x14ac:dyDescent="0.25">
      <c r="A20" s="17"/>
      <c r="B20" s="22"/>
      <c r="C20" s="23"/>
      <c r="D20" s="23"/>
      <c r="E20" s="21"/>
      <c r="F20" s="24"/>
      <c r="G20" s="24"/>
    </row>
    <row r="21" spans="1:7" s="19" customFormat="1" x14ac:dyDescent="0.25">
      <c r="A21" s="17"/>
      <c r="B21" s="22"/>
      <c r="C21" s="23"/>
      <c r="D21" s="23"/>
      <c r="E21" s="21"/>
      <c r="F21" s="24"/>
      <c r="G21" s="24"/>
    </row>
    <row r="22" spans="1:7" s="19" customFormat="1" x14ac:dyDescent="0.25">
      <c r="A22" s="17"/>
      <c r="B22" s="22"/>
      <c r="C22" s="23"/>
      <c r="D22" s="23"/>
      <c r="E22" s="21"/>
      <c r="F22" s="24"/>
      <c r="G22" s="24"/>
    </row>
    <row r="23" spans="1:7" s="19" customFormat="1" x14ac:dyDescent="0.25">
      <c r="A23" s="17"/>
      <c r="B23" s="22"/>
      <c r="C23" s="23"/>
      <c r="D23" s="23"/>
      <c r="E23" s="21"/>
      <c r="F23" s="24"/>
      <c r="G23" s="24"/>
    </row>
    <row r="24" spans="1:7" s="19" customFormat="1" x14ac:dyDescent="0.25">
      <c r="A24" s="17"/>
      <c r="B24" s="22"/>
      <c r="C24" s="23"/>
      <c r="D24" s="23"/>
      <c r="E24" s="21"/>
      <c r="F24" s="24"/>
      <c r="G24" s="24"/>
    </row>
    <row r="25" spans="1:7" s="19" customFormat="1" x14ac:dyDescent="0.25">
      <c r="A25" s="17"/>
      <c r="B25" s="22"/>
      <c r="C25" s="23"/>
      <c r="D25" s="23"/>
      <c r="E25" s="21"/>
      <c r="F25" s="24"/>
      <c r="G25" s="24"/>
    </row>
    <row r="26" spans="1:7" s="19" customFormat="1" x14ac:dyDescent="0.25">
      <c r="A26" s="17"/>
      <c r="B26" s="22"/>
      <c r="C26" s="23"/>
      <c r="D26" s="23"/>
      <c r="E26" s="21"/>
      <c r="F26" s="24"/>
      <c r="G26" s="24"/>
    </row>
    <row r="27" spans="1:7" s="19" customFormat="1" x14ac:dyDescent="0.25">
      <c r="A27" s="17"/>
      <c r="B27" s="22"/>
      <c r="C27" s="23"/>
      <c r="D27" s="23"/>
      <c r="E27" s="21"/>
      <c r="F27" s="24"/>
      <c r="G27" s="24"/>
    </row>
    <row r="28" spans="1:7" s="19" customFormat="1" x14ac:dyDescent="0.25">
      <c r="A28" s="17"/>
      <c r="B28" s="22"/>
      <c r="C28" s="23"/>
      <c r="D28" s="23"/>
      <c r="E28" s="21"/>
      <c r="F28" s="24"/>
      <c r="G28" s="24"/>
    </row>
    <row r="29" spans="1:7" s="19" customFormat="1" x14ac:dyDescent="0.25">
      <c r="A29" s="17"/>
      <c r="B29" s="22"/>
      <c r="C29" s="23"/>
      <c r="D29" s="23"/>
      <c r="E29" s="21"/>
      <c r="F29" s="24"/>
      <c r="G29" s="24"/>
    </row>
    <row r="30" spans="1:7" s="19" customFormat="1" x14ac:dyDescent="0.25">
      <c r="A30" s="17"/>
      <c r="B30" s="22"/>
      <c r="E30" s="17"/>
      <c r="F30" s="20"/>
      <c r="G30" s="20"/>
    </row>
    <row r="31" spans="1:7" s="19" customFormat="1" x14ac:dyDescent="0.25">
      <c r="A31" s="17"/>
      <c r="B31" s="22"/>
      <c r="E31" s="17"/>
      <c r="F31" s="20"/>
      <c r="G31" s="20"/>
    </row>
    <row r="32" spans="1:7" s="19" customFormat="1" x14ac:dyDescent="0.25">
      <c r="A32" s="17"/>
      <c r="B32" s="22"/>
      <c r="E32" s="17"/>
      <c r="F32" s="20"/>
      <c r="G32" s="20"/>
    </row>
    <row r="33" spans="1:7" s="19" customFormat="1" x14ac:dyDescent="0.25">
      <c r="A33" s="17"/>
      <c r="B33" s="22"/>
      <c r="E33" s="17"/>
      <c r="F33" s="20"/>
      <c r="G33" s="20"/>
    </row>
  </sheetData>
  <mergeCells count="4">
    <mergeCell ref="A1:H1"/>
    <mergeCell ref="A2:H2"/>
    <mergeCell ref="A10:E10"/>
    <mergeCell ref="G6:G9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7" tint="0.39997558519241921"/>
    <pageSetUpPr fitToPage="1"/>
  </sheetPr>
  <dimension ref="A1:J32"/>
  <sheetViews>
    <sheetView view="pageBreakPreview" zoomScaleNormal="100" zoomScaleSheetLayoutView="100" workbookViewId="0">
      <selection activeCell="F9" sqref="F9"/>
    </sheetView>
  </sheetViews>
  <sheetFormatPr baseColWidth="10" defaultRowHeight="15" x14ac:dyDescent="0.25"/>
  <cols>
    <col min="1" max="1" width="3.85546875" style="17" customWidth="1"/>
    <col min="2" max="2" width="62.28515625" style="18" customWidth="1"/>
    <col min="3" max="3" width="11.42578125" style="19"/>
    <col min="4" max="4" width="22.7109375" style="19" bestFit="1" customWidth="1"/>
    <col min="5" max="5" width="22.7109375" style="17" customWidth="1"/>
    <col min="6" max="6" width="18.140625" style="20" bestFit="1" customWidth="1"/>
    <col min="7" max="7" width="20.140625" style="19" hidden="1" customWidth="1"/>
    <col min="10" max="10" width="15" bestFit="1" customWidth="1"/>
  </cols>
  <sheetData>
    <row r="1" spans="1:10" ht="32.25" customHeight="1" x14ac:dyDescent="0.25">
      <c r="A1" s="235" t="s">
        <v>0</v>
      </c>
      <c r="B1" s="235"/>
      <c r="C1" s="235"/>
      <c r="D1" s="235"/>
      <c r="E1" s="235"/>
      <c r="F1" s="235"/>
      <c r="G1" s="235"/>
    </row>
    <row r="2" spans="1:10" ht="21" customHeight="1" x14ac:dyDescent="0.25">
      <c r="A2" s="236" t="s">
        <v>134</v>
      </c>
      <c r="B2" s="236"/>
      <c r="C2" s="236"/>
      <c r="D2" s="236"/>
      <c r="E2" s="236"/>
      <c r="F2" s="236"/>
      <c r="G2" s="236"/>
    </row>
    <row r="3" spans="1:10" ht="17.25" customHeight="1" x14ac:dyDescent="0.25">
      <c r="A3" s="14"/>
      <c r="B3" s="14"/>
      <c r="C3" s="14"/>
      <c r="D3" s="14"/>
      <c r="E3" s="14"/>
      <c r="F3" s="35"/>
      <c r="G3" s="36"/>
    </row>
    <row r="4" spans="1:10" ht="15.75" thickBot="1" x14ac:dyDescent="0.3">
      <c r="A4" s="37"/>
      <c r="B4" s="38"/>
      <c r="C4" s="36"/>
      <c r="D4" s="36"/>
      <c r="E4" s="37"/>
      <c r="F4" s="35"/>
      <c r="G4" s="36"/>
    </row>
    <row r="5" spans="1:10" s="25" customFormat="1" ht="23.25" customHeight="1" x14ac:dyDescent="0.25">
      <c r="A5" s="70" t="s">
        <v>17</v>
      </c>
      <c r="B5" s="71" t="s">
        <v>16</v>
      </c>
      <c r="C5" s="73" t="s">
        <v>14</v>
      </c>
      <c r="D5" s="74" t="s">
        <v>15</v>
      </c>
      <c r="E5" s="75" t="s">
        <v>11</v>
      </c>
      <c r="F5" s="76" t="s">
        <v>12</v>
      </c>
      <c r="G5" s="72" t="s">
        <v>13</v>
      </c>
    </row>
    <row r="6" spans="1:10" ht="34.5" customHeight="1" x14ac:dyDescent="0.25">
      <c r="A6" s="26">
        <v>1</v>
      </c>
      <c r="B6" s="77" t="s">
        <v>126</v>
      </c>
      <c r="C6" s="26" t="s">
        <v>7</v>
      </c>
      <c r="D6" s="26" t="s">
        <v>24</v>
      </c>
      <c r="E6" s="26" t="s">
        <v>21</v>
      </c>
      <c r="F6" s="247">
        <v>0</v>
      </c>
      <c r="G6" s="251" t="e">
        <f>+#REF!</f>
        <v>#REF!</v>
      </c>
    </row>
    <row r="7" spans="1:10" ht="45" x14ac:dyDescent="0.25">
      <c r="A7" s="26">
        <v>2</v>
      </c>
      <c r="B7" s="78" t="s">
        <v>128</v>
      </c>
      <c r="C7" s="29" t="s">
        <v>7</v>
      </c>
      <c r="D7" s="29" t="s">
        <v>24</v>
      </c>
      <c r="E7" s="26" t="s">
        <v>21</v>
      </c>
      <c r="F7" s="254"/>
      <c r="G7" s="252"/>
    </row>
    <row r="8" spans="1:10" ht="45" customHeight="1" thickBot="1" x14ac:dyDescent="0.3">
      <c r="A8" s="69">
        <v>3</v>
      </c>
      <c r="B8" s="79" t="s">
        <v>127</v>
      </c>
      <c r="C8" s="69" t="s">
        <v>7</v>
      </c>
      <c r="D8" s="69" t="s">
        <v>24</v>
      </c>
      <c r="E8" s="69" t="s">
        <v>21</v>
      </c>
      <c r="F8" s="255"/>
      <c r="G8" s="253"/>
    </row>
    <row r="9" spans="1:10" ht="16.5" thickBot="1" x14ac:dyDescent="0.3">
      <c r="A9" s="248" t="s">
        <v>18</v>
      </c>
      <c r="B9" s="249"/>
      <c r="C9" s="249"/>
      <c r="D9" s="249"/>
      <c r="E9" s="250"/>
      <c r="F9" s="126">
        <f>SUM(F6:F8)</f>
        <v>0</v>
      </c>
      <c r="G9" s="68" t="e">
        <f>SUM(G6)</f>
        <v>#REF!</v>
      </c>
      <c r="J9" s="16"/>
    </row>
    <row r="10" spans="1:10" x14ac:dyDescent="0.25">
      <c r="B10" s="22"/>
      <c r="C10" s="23"/>
      <c r="D10" s="23"/>
      <c r="E10" s="21"/>
      <c r="F10" s="24"/>
    </row>
    <row r="11" spans="1:10" x14ac:dyDescent="0.25">
      <c r="B11" s="22"/>
      <c r="C11" s="23"/>
      <c r="D11" s="23"/>
      <c r="E11" s="21"/>
      <c r="F11" s="24"/>
    </row>
    <row r="12" spans="1:10" x14ac:dyDescent="0.25">
      <c r="B12" s="22"/>
      <c r="C12" s="23"/>
      <c r="D12" s="23"/>
      <c r="E12" s="21"/>
      <c r="F12" s="24"/>
    </row>
    <row r="13" spans="1:10" x14ac:dyDescent="0.25">
      <c r="B13" s="22"/>
      <c r="C13" s="23"/>
      <c r="D13" s="23"/>
      <c r="E13" s="21"/>
      <c r="F13" s="24"/>
    </row>
    <row r="14" spans="1:10" x14ac:dyDescent="0.25">
      <c r="B14" s="22"/>
      <c r="C14" s="23"/>
      <c r="D14" s="23"/>
      <c r="E14" s="21"/>
      <c r="F14" s="24"/>
    </row>
    <row r="15" spans="1:10" x14ac:dyDescent="0.25">
      <c r="B15" s="22"/>
      <c r="C15" s="23"/>
      <c r="D15" s="23"/>
      <c r="E15" s="21"/>
      <c r="F15" s="24"/>
    </row>
    <row r="16" spans="1:10" x14ac:dyDescent="0.25">
      <c r="B16" s="22"/>
      <c r="C16" s="23"/>
      <c r="D16" s="23"/>
      <c r="E16" s="21"/>
      <c r="F16" s="24"/>
    </row>
    <row r="17" spans="1:6" x14ac:dyDescent="0.25">
      <c r="B17" s="22"/>
      <c r="C17" s="23"/>
      <c r="D17" s="23"/>
      <c r="E17" s="21"/>
      <c r="F17" s="24"/>
    </row>
    <row r="18" spans="1:6" x14ac:dyDescent="0.25">
      <c r="B18" s="22"/>
      <c r="C18" s="23"/>
      <c r="D18" s="23"/>
      <c r="E18" s="21"/>
      <c r="F18" s="24"/>
    </row>
    <row r="19" spans="1:6" s="19" customFormat="1" x14ac:dyDescent="0.25">
      <c r="A19" s="17"/>
      <c r="B19" s="22"/>
      <c r="C19" s="23"/>
      <c r="D19" s="23"/>
      <c r="E19" s="21"/>
      <c r="F19" s="24"/>
    </row>
    <row r="20" spans="1:6" s="19" customFormat="1" x14ac:dyDescent="0.25">
      <c r="A20" s="17"/>
      <c r="B20" s="22"/>
      <c r="C20" s="23"/>
      <c r="D20" s="23"/>
      <c r="E20" s="21"/>
      <c r="F20" s="24"/>
    </row>
    <row r="21" spans="1:6" s="19" customFormat="1" x14ac:dyDescent="0.25">
      <c r="A21" s="17"/>
      <c r="B21" s="22"/>
      <c r="C21" s="23"/>
      <c r="D21" s="23"/>
      <c r="E21" s="21"/>
      <c r="F21" s="24"/>
    </row>
    <row r="22" spans="1:6" s="19" customFormat="1" x14ac:dyDescent="0.25">
      <c r="A22" s="17"/>
      <c r="B22" s="22"/>
      <c r="C22" s="23"/>
      <c r="D22" s="23"/>
      <c r="E22" s="21"/>
      <c r="F22" s="24"/>
    </row>
    <row r="23" spans="1:6" s="19" customFormat="1" x14ac:dyDescent="0.25">
      <c r="A23" s="17"/>
      <c r="B23" s="22"/>
      <c r="C23" s="23"/>
      <c r="D23" s="23"/>
      <c r="E23" s="21"/>
      <c r="F23" s="24"/>
    </row>
    <row r="24" spans="1:6" s="19" customFormat="1" x14ac:dyDescent="0.25">
      <c r="A24" s="17"/>
      <c r="B24" s="22"/>
      <c r="C24" s="23"/>
      <c r="D24" s="23"/>
      <c r="E24" s="21"/>
      <c r="F24" s="24"/>
    </row>
    <row r="25" spans="1:6" s="19" customFormat="1" x14ac:dyDescent="0.25">
      <c r="A25" s="17"/>
      <c r="B25" s="22"/>
      <c r="C25" s="23"/>
      <c r="D25" s="23"/>
      <c r="E25" s="21"/>
      <c r="F25" s="24"/>
    </row>
    <row r="26" spans="1:6" s="19" customFormat="1" x14ac:dyDescent="0.25">
      <c r="A26" s="17"/>
      <c r="B26" s="22"/>
      <c r="C26" s="23"/>
      <c r="D26" s="23"/>
      <c r="E26" s="21"/>
      <c r="F26" s="24"/>
    </row>
    <row r="27" spans="1:6" s="19" customFormat="1" x14ac:dyDescent="0.25">
      <c r="A27" s="17"/>
      <c r="B27" s="22"/>
      <c r="C27" s="23"/>
      <c r="D27" s="23"/>
      <c r="E27" s="21"/>
      <c r="F27" s="24"/>
    </row>
    <row r="28" spans="1:6" s="19" customFormat="1" x14ac:dyDescent="0.25">
      <c r="A28" s="17"/>
      <c r="B28" s="22"/>
      <c r="C28" s="23"/>
      <c r="D28" s="23"/>
      <c r="E28" s="21"/>
      <c r="F28" s="24"/>
    </row>
    <row r="29" spans="1:6" s="19" customFormat="1" x14ac:dyDescent="0.25">
      <c r="A29" s="17"/>
      <c r="B29" s="22"/>
      <c r="E29" s="17"/>
      <c r="F29" s="20"/>
    </row>
    <row r="30" spans="1:6" s="19" customFormat="1" x14ac:dyDescent="0.25">
      <c r="A30" s="17"/>
      <c r="B30" s="22"/>
      <c r="E30" s="17"/>
      <c r="F30" s="20"/>
    </row>
    <row r="31" spans="1:6" s="19" customFormat="1" x14ac:dyDescent="0.25">
      <c r="A31" s="17"/>
      <c r="B31" s="22"/>
      <c r="E31" s="17"/>
      <c r="F31" s="20"/>
    </row>
    <row r="32" spans="1:6" s="19" customFormat="1" x14ac:dyDescent="0.25">
      <c r="A32" s="17"/>
      <c r="B32" s="22"/>
      <c r="E32" s="17"/>
      <c r="F32" s="20"/>
    </row>
  </sheetData>
  <mergeCells count="5">
    <mergeCell ref="A1:G1"/>
    <mergeCell ref="A2:G2"/>
    <mergeCell ref="A9:E9"/>
    <mergeCell ref="G6:G8"/>
    <mergeCell ref="F6:F8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7" tint="0.39997558519241921"/>
    <pageSetUpPr fitToPage="1"/>
  </sheetPr>
  <dimension ref="A1:J36"/>
  <sheetViews>
    <sheetView view="pageBreakPreview" zoomScaleNormal="100" zoomScaleSheetLayoutView="100" workbookViewId="0">
      <selection activeCell="I15" sqref="I15"/>
    </sheetView>
  </sheetViews>
  <sheetFormatPr baseColWidth="10" defaultRowHeight="15" x14ac:dyDescent="0.25"/>
  <cols>
    <col min="1" max="1" width="3.85546875" style="17" customWidth="1"/>
    <col min="2" max="2" width="62.28515625" style="18" customWidth="1"/>
    <col min="3" max="3" width="11.42578125" style="19"/>
    <col min="4" max="4" width="22.7109375" style="19" bestFit="1" customWidth="1"/>
    <col min="5" max="5" width="22.7109375" style="19" customWidth="1"/>
    <col min="6" max="6" width="18" style="20" bestFit="1" customWidth="1"/>
    <col min="7" max="7" width="20.140625" style="19" hidden="1" customWidth="1"/>
    <col min="9" max="9" width="15.140625" bestFit="1" customWidth="1"/>
    <col min="10" max="10" width="14.42578125" bestFit="1" customWidth="1"/>
  </cols>
  <sheetData>
    <row r="1" spans="1:10" ht="32.25" customHeight="1" x14ac:dyDescent="0.25">
      <c r="A1" s="235" t="s">
        <v>0</v>
      </c>
      <c r="B1" s="235"/>
      <c r="C1" s="235"/>
      <c r="D1" s="235"/>
      <c r="E1" s="235"/>
      <c r="F1" s="235"/>
      <c r="G1" s="235"/>
    </row>
    <row r="2" spans="1:10" ht="21" customHeight="1" x14ac:dyDescent="0.25">
      <c r="A2" s="236" t="s">
        <v>152</v>
      </c>
      <c r="B2" s="236"/>
      <c r="C2" s="236"/>
      <c r="D2" s="236"/>
      <c r="E2" s="236"/>
      <c r="F2" s="236"/>
      <c r="G2" s="236"/>
    </row>
    <row r="3" spans="1:10" ht="9" customHeight="1" x14ac:dyDescent="0.25">
      <c r="A3" s="15"/>
      <c r="B3" s="15"/>
      <c r="C3" s="15"/>
      <c r="D3" s="15"/>
      <c r="E3" s="15"/>
      <c r="F3" s="35"/>
      <c r="G3" s="36"/>
    </row>
    <row r="4" spans="1:10" ht="15.75" thickBot="1" x14ac:dyDescent="0.3">
      <c r="A4" s="37"/>
      <c r="B4" s="38"/>
      <c r="C4" s="36"/>
      <c r="D4" s="36"/>
      <c r="E4" s="36"/>
      <c r="F4" s="35"/>
      <c r="G4" s="36"/>
    </row>
    <row r="5" spans="1:10" s="25" customFormat="1" ht="23.25" customHeight="1" thickBot="1" x14ac:dyDescent="0.3">
      <c r="A5" s="164" t="s">
        <v>17</v>
      </c>
      <c r="B5" s="165" t="s">
        <v>16</v>
      </c>
      <c r="C5" s="166" t="s">
        <v>14</v>
      </c>
      <c r="D5" s="166" t="s">
        <v>15</v>
      </c>
      <c r="E5" s="167" t="s">
        <v>11</v>
      </c>
      <c r="F5" s="197" t="s">
        <v>12</v>
      </c>
      <c r="G5" s="141" t="s">
        <v>13</v>
      </c>
    </row>
    <row r="6" spans="1:10" s="25" customFormat="1" ht="23.25" customHeight="1" x14ac:dyDescent="0.25">
      <c r="A6" s="185">
        <v>1</v>
      </c>
      <c r="B6" s="47" t="s">
        <v>153</v>
      </c>
      <c r="C6" s="240" t="s">
        <v>7</v>
      </c>
      <c r="D6" s="240" t="s">
        <v>30</v>
      </c>
      <c r="E6" s="240" t="s">
        <v>154</v>
      </c>
      <c r="F6" s="194">
        <v>89000000</v>
      </c>
      <c r="G6" s="193"/>
    </row>
    <row r="7" spans="1:10" s="25" customFormat="1" ht="23.25" customHeight="1" x14ac:dyDescent="0.25">
      <c r="A7" s="185">
        <v>2</v>
      </c>
      <c r="B7" s="47" t="s">
        <v>157</v>
      </c>
      <c r="C7" s="241"/>
      <c r="D7" s="241"/>
      <c r="E7" s="241"/>
      <c r="F7" s="194">
        <v>9500000</v>
      </c>
      <c r="G7" s="193"/>
    </row>
    <row r="8" spans="1:10" s="25" customFormat="1" ht="23.25" customHeight="1" x14ac:dyDescent="0.25">
      <c r="A8" s="185">
        <v>3</v>
      </c>
      <c r="B8" s="47" t="s">
        <v>158</v>
      </c>
      <c r="C8" s="241"/>
      <c r="D8" s="241"/>
      <c r="E8" s="241"/>
      <c r="F8" s="194">
        <v>9000000</v>
      </c>
      <c r="G8" s="193"/>
    </row>
    <row r="9" spans="1:10" s="25" customFormat="1" ht="23.25" customHeight="1" x14ac:dyDescent="0.25">
      <c r="A9" s="185">
        <v>4</v>
      </c>
      <c r="B9" s="47" t="s">
        <v>159</v>
      </c>
      <c r="C9" s="241"/>
      <c r="D9" s="241"/>
      <c r="E9" s="241"/>
      <c r="F9" s="194">
        <v>12000000</v>
      </c>
      <c r="G9" s="193"/>
    </row>
    <row r="10" spans="1:10" s="25" customFormat="1" ht="23.25" customHeight="1" x14ac:dyDescent="0.25">
      <c r="A10" s="185">
        <v>5</v>
      </c>
      <c r="B10" s="47" t="s">
        <v>160</v>
      </c>
      <c r="C10" s="241"/>
      <c r="D10" s="241"/>
      <c r="E10" s="241"/>
      <c r="F10" s="194">
        <v>13000000</v>
      </c>
      <c r="G10" s="193"/>
    </row>
    <row r="11" spans="1:10" s="25" customFormat="1" ht="23.25" customHeight="1" x14ac:dyDescent="0.25">
      <c r="A11" s="185">
        <v>6</v>
      </c>
      <c r="B11" s="47" t="s">
        <v>161</v>
      </c>
      <c r="C11" s="241"/>
      <c r="D11" s="241"/>
      <c r="E11" s="241"/>
      <c r="F11" s="194">
        <v>33362433.32</v>
      </c>
      <c r="G11" s="193"/>
      <c r="J11" s="199"/>
    </row>
    <row r="12" spans="1:10" s="25" customFormat="1" ht="23.25" customHeight="1" thickBot="1" x14ac:dyDescent="0.3">
      <c r="A12" s="195">
        <v>7</v>
      </c>
      <c r="B12" s="139" t="s">
        <v>162</v>
      </c>
      <c r="C12" s="242"/>
      <c r="D12" s="242"/>
      <c r="E12" s="242"/>
      <c r="F12" s="196">
        <v>13639211.5</v>
      </c>
      <c r="G12" s="193"/>
      <c r="I12" s="199"/>
    </row>
    <row r="13" spans="1:10" ht="16.5" thickBot="1" x14ac:dyDescent="0.3">
      <c r="A13" s="237" t="s">
        <v>18</v>
      </c>
      <c r="B13" s="238"/>
      <c r="C13" s="238"/>
      <c r="D13" s="238"/>
      <c r="E13" s="239"/>
      <c r="F13" s="126">
        <f>SUM(F6:F12)</f>
        <v>179501644.81999999</v>
      </c>
      <c r="G13" s="30"/>
    </row>
    <row r="14" spans="1:10" x14ac:dyDescent="0.25">
      <c r="B14" s="22"/>
      <c r="C14" s="23"/>
      <c r="D14" s="23"/>
      <c r="E14" s="23"/>
      <c r="F14" s="24"/>
      <c r="I14" s="9"/>
    </row>
    <row r="15" spans="1:10" s="19" customFormat="1" x14ac:dyDescent="0.25">
      <c r="A15" s="17"/>
      <c r="B15" s="22"/>
      <c r="C15" s="23"/>
      <c r="D15" s="23"/>
      <c r="E15" s="23"/>
      <c r="F15" s="24"/>
      <c r="I15" s="200"/>
    </row>
    <row r="16" spans="1:10" s="19" customFormat="1" x14ac:dyDescent="0.25">
      <c r="A16" s="17"/>
      <c r="B16" s="22"/>
      <c r="C16" s="23"/>
      <c r="D16" s="23"/>
      <c r="E16" s="23"/>
      <c r="F16" s="24"/>
    </row>
    <row r="17" spans="1:6" s="19" customFormat="1" x14ac:dyDescent="0.25">
      <c r="A17" s="17"/>
      <c r="B17" s="22"/>
      <c r="C17" s="23"/>
      <c r="D17" s="23"/>
      <c r="E17" s="23"/>
      <c r="F17" s="24"/>
    </row>
    <row r="18" spans="1:6" s="19" customFormat="1" x14ac:dyDescent="0.25">
      <c r="A18" s="17"/>
      <c r="B18" s="22"/>
      <c r="C18" s="23"/>
      <c r="D18" s="23"/>
      <c r="E18" s="23"/>
      <c r="F18" s="24"/>
    </row>
    <row r="19" spans="1:6" s="19" customFormat="1" x14ac:dyDescent="0.25">
      <c r="A19" s="17"/>
      <c r="B19" s="22"/>
      <c r="C19" s="23"/>
      <c r="D19" s="23"/>
      <c r="E19" s="23"/>
      <c r="F19" s="24"/>
    </row>
    <row r="20" spans="1:6" s="19" customFormat="1" x14ac:dyDescent="0.25">
      <c r="A20" s="17"/>
      <c r="B20" s="22"/>
      <c r="C20" s="23"/>
      <c r="D20" s="23"/>
      <c r="E20" s="23"/>
      <c r="F20" s="24"/>
    </row>
    <row r="21" spans="1:6" s="19" customFormat="1" x14ac:dyDescent="0.25">
      <c r="A21" s="17"/>
      <c r="B21" s="22"/>
      <c r="C21" s="23"/>
      <c r="D21" s="23"/>
      <c r="E21" s="23"/>
      <c r="F21" s="24"/>
    </row>
    <row r="22" spans="1:6" s="19" customFormat="1" x14ac:dyDescent="0.25">
      <c r="A22" s="17"/>
      <c r="B22" s="22"/>
      <c r="C22" s="23"/>
      <c r="D22" s="23"/>
      <c r="E22" s="23"/>
      <c r="F22" s="24"/>
    </row>
    <row r="23" spans="1:6" s="19" customFormat="1" x14ac:dyDescent="0.25">
      <c r="A23" s="17"/>
      <c r="B23" s="22"/>
      <c r="C23" s="23"/>
      <c r="D23" s="23"/>
      <c r="E23" s="23"/>
      <c r="F23" s="24"/>
    </row>
    <row r="24" spans="1:6" s="19" customFormat="1" x14ac:dyDescent="0.25">
      <c r="A24" s="17"/>
      <c r="B24" s="22"/>
      <c r="C24" s="23"/>
      <c r="D24" s="23"/>
      <c r="E24" s="23"/>
      <c r="F24" s="24"/>
    </row>
    <row r="25" spans="1:6" s="19" customFormat="1" x14ac:dyDescent="0.25">
      <c r="A25" s="17"/>
      <c r="B25" s="22"/>
      <c r="C25" s="23"/>
      <c r="D25" s="23"/>
      <c r="E25" s="23"/>
      <c r="F25" s="24"/>
    </row>
    <row r="26" spans="1:6" s="19" customFormat="1" x14ac:dyDescent="0.25">
      <c r="A26" s="17"/>
      <c r="B26" s="22"/>
      <c r="C26" s="23"/>
      <c r="D26" s="23"/>
      <c r="E26" s="23"/>
      <c r="F26" s="24"/>
    </row>
    <row r="27" spans="1:6" s="19" customFormat="1" x14ac:dyDescent="0.25">
      <c r="A27" s="17"/>
      <c r="B27" s="22"/>
      <c r="C27" s="23"/>
      <c r="D27" s="23"/>
      <c r="E27" s="23"/>
      <c r="F27" s="24"/>
    </row>
    <row r="28" spans="1:6" s="19" customFormat="1" x14ac:dyDescent="0.25">
      <c r="A28" s="17"/>
      <c r="B28" s="22"/>
      <c r="C28" s="23"/>
      <c r="D28" s="23"/>
      <c r="E28" s="23"/>
      <c r="F28" s="24"/>
    </row>
    <row r="29" spans="1:6" s="19" customFormat="1" x14ac:dyDescent="0.25">
      <c r="A29" s="17"/>
      <c r="B29" s="22"/>
      <c r="C29" s="23"/>
      <c r="D29" s="23"/>
      <c r="E29" s="23"/>
      <c r="F29" s="24"/>
    </row>
    <row r="30" spans="1:6" s="19" customFormat="1" x14ac:dyDescent="0.25">
      <c r="A30" s="17"/>
      <c r="B30" s="22"/>
      <c r="C30" s="23"/>
      <c r="D30" s="23"/>
      <c r="E30" s="23"/>
      <c r="F30" s="24"/>
    </row>
    <row r="31" spans="1:6" s="19" customFormat="1" x14ac:dyDescent="0.25">
      <c r="A31" s="17"/>
      <c r="B31" s="22"/>
      <c r="C31" s="23"/>
      <c r="D31" s="23"/>
      <c r="E31" s="23"/>
      <c r="F31" s="24"/>
    </row>
    <row r="32" spans="1:6" s="19" customFormat="1" x14ac:dyDescent="0.25">
      <c r="A32" s="17"/>
      <c r="B32" s="22"/>
      <c r="C32" s="23"/>
      <c r="D32" s="23"/>
      <c r="E32" s="23"/>
      <c r="F32" s="24"/>
    </row>
    <row r="33" spans="1:6" s="19" customFormat="1" x14ac:dyDescent="0.25">
      <c r="A33" s="17"/>
      <c r="B33" s="22"/>
      <c r="F33" s="20"/>
    </row>
    <row r="34" spans="1:6" s="19" customFormat="1" x14ac:dyDescent="0.25">
      <c r="A34" s="17"/>
      <c r="B34" s="22"/>
      <c r="F34" s="20"/>
    </row>
    <row r="35" spans="1:6" s="19" customFormat="1" x14ac:dyDescent="0.25">
      <c r="A35" s="17"/>
      <c r="B35" s="22"/>
      <c r="F35" s="20"/>
    </row>
    <row r="36" spans="1:6" s="19" customFormat="1" x14ac:dyDescent="0.25">
      <c r="A36" s="17"/>
      <c r="B36" s="22"/>
      <c r="F36" s="20"/>
    </row>
  </sheetData>
  <mergeCells count="6">
    <mergeCell ref="A1:G1"/>
    <mergeCell ref="A2:G2"/>
    <mergeCell ref="A13:E13"/>
    <mergeCell ref="D6:D12"/>
    <mergeCell ref="C6:C12"/>
    <mergeCell ref="E6:E1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G32"/>
  <sheetViews>
    <sheetView view="pageBreakPreview" zoomScaleNormal="100" zoomScaleSheetLayoutView="100" workbookViewId="0">
      <selection activeCell="K15" sqref="K15"/>
    </sheetView>
  </sheetViews>
  <sheetFormatPr baseColWidth="10" defaultRowHeight="15" x14ac:dyDescent="0.25"/>
  <cols>
    <col min="1" max="1" width="3.85546875" style="17" customWidth="1"/>
    <col min="2" max="2" width="42.5703125" style="18" customWidth="1"/>
    <col min="3" max="3" width="11.42578125" style="19"/>
    <col min="4" max="4" width="22.7109375" style="19" bestFit="1" customWidth="1"/>
    <col min="5" max="5" width="19.85546875" style="19" customWidth="1"/>
    <col min="6" max="6" width="19.28515625" style="20" customWidth="1"/>
    <col min="7" max="7" width="20.140625" style="19" hidden="1" customWidth="1"/>
  </cols>
  <sheetData>
    <row r="1" spans="1:7" ht="32.25" customHeight="1" x14ac:dyDescent="0.25">
      <c r="A1" s="235" t="s">
        <v>0</v>
      </c>
      <c r="B1" s="235"/>
      <c r="C1" s="235"/>
      <c r="D1" s="235"/>
      <c r="E1" s="235"/>
      <c r="F1" s="235"/>
      <c r="G1" s="235"/>
    </row>
    <row r="2" spans="1:7" ht="21" customHeight="1" x14ac:dyDescent="0.25">
      <c r="A2" s="236" t="s">
        <v>163</v>
      </c>
      <c r="B2" s="236"/>
      <c r="C2" s="236"/>
      <c r="D2" s="236"/>
      <c r="E2" s="236"/>
      <c r="F2" s="236"/>
      <c r="G2" s="236"/>
    </row>
    <row r="3" spans="1:7" ht="9" customHeight="1" x14ac:dyDescent="0.25">
      <c r="A3" s="129"/>
      <c r="B3" s="129"/>
      <c r="C3" s="129"/>
      <c r="D3" s="129"/>
      <c r="E3" s="129"/>
      <c r="F3" s="35"/>
      <c r="G3" s="36"/>
    </row>
    <row r="4" spans="1:7" ht="15.75" thickBot="1" x14ac:dyDescent="0.3">
      <c r="A4" s="37"/>
      <c r="B4" s="38"/>
      <c r="C4" s="36"/>
      <c r="D4" s="36"/>
      <c r="E4" s="36"/>
      <c r="F4" s="35"/>
      <c r="G4" s="36"/>
    </row>
    <row r="5" spans="1:7" s="25" customFormat="1" ht="23.25" customHeight="1" thickBot="1" x14ac:dyDescent="0.3">
      <c r="A5" s="168" t="s">
        <v>17</v>
      </c>
      <c r="B5" s="169" t="s">
        <v>16</v>
      </c>
      <c r="C5" s="170" t="s">
        <v>14</v>
      </c>
      <c r="D5" s="171" t="s">
        <v>15</v>
      </c>
      <c r="E5" s="172" t="s">
        <v>11</v>
      </c>
      <c r="F5" s="173" t="s">
        <v>12</v>
      </c>
      <c r="G5" s="141" t="s">
        <v>13</v>
      </c>
    </row>
    <row r="6" spans="1:7" s="25" customFormat="1" ht="23.25" customHeight="1" x14ac:dyDescent="0.25">
      <c r="A6" s="185">
        <v>1</v>
      </c>
      <c r="B6" s="47" t="s">
        <v>164</v>
      </c>
      <c r="C6" s="240" t="s">
        <v>7</v>
      </c>
      <c r="D6" s="240" t="s">
        <v>7</v>
      </c>
      <c r="E6" s="240" t="s">
        <v>136</v>
      </c>
      <c r="F6" s="194">
        <v>45070000</v>
      </c>
      <c r="G6" s="193"/>
    </row>
    <row r="7" spans="1:7" s="25" customFormat="1" ht="23.25" customHeight="1" x14ac:dyDescent="0.25">
      <c r="A7" s="185">
        <v>2</v>
      </c>
      <c r="B7" s="47" t="s">
        <v>166</v>
      </c>
      <c r="C7" s="241"/>
      <c r="D7" s="241"/>
      <c r="E7" s="241"/>
      <c r="F7" s="194">
        <v>17300000</v>
      </c>
      <c r="G7" s="193"/>
    </row>
    <row r="8" spans="1:7" s="25" customFormat="1" ht="23.25" customHeight="1" thickBot="1" x14ac:dyDescent="0.3">
      <c r="A8" s="195">
        <v>5</v>
      </c>
      <c r="B8" s="139" t="s">
        <v>165</v>
      </c>
      <c r="C8" s="242"/>
      <c r="D8" s="242"/>
      <c r="E8" s="242"/>
      <c r="F8" s="196">
        <v>38005666.68</v>
      </c>
      <c r="G8" s="193"/>
    </row>
    <row r="9" spans="1:7" ht="16.5" thickBot="1" x14ac:dyDescent="0.3">
      <c r="A9" s="237" t="s">
        <v>18</v>
      </c>
      <c r="B9" s="238"/>
      <c r="C9" s="238"/>
      <c r="D9" s="238"/>
      <c r="E9" s="239"/>
      <c r="F9" s="126">
        <f>SUM(F6:F8)</f>
        <v>100375666.68000001</v>
      </c>
      <c r="G9" s="30"/>
    </row>
    <row r="10" spans="1:7" x14ac:dyDescent="0.25">
      <c r="B10" s="22"/>
      <c r="C10" s="23"/>
      <c r="D10" s="23"/>
      <c r="E10" s="23"/>
      <c r="F10" s="24"/>
    </row>
    <row r="11" spans="1:7" s="19" customFormat="1" x14ac:dyDescent="0.25">
      <c r="A11" s="17"/>
      <c r="B11" s="22"/>
      <c r="C11" s="23"/>
      <c r="D11" s="23"/>
      <c r="E11" s="23"/>
      <c r="F11" s="24"/>
    </row>
    <row r="12" spans="1:7" s="19" customFormat="1" x14ac:dyDescent="0.25">
      <c r="A12" s="17"/>
      <c r="B12" s="22"/>
      <c r="C12" s="23"/>
      <c r="D12" s="23"/>
      <c r="E12" s="23"/>
      <c r="F12" s="24"/>
    </row>
    <row r="13" spans="1:7" s="19" customFormat="1" x14ac:dyDescent="0.25">
      <c r="A13" s="17"/>
      <c r="B13" s="22"/>
      <c r="C13" s="23"/>
      <c r="D13" s="23"/>
      <c r="E13" s="23"/>
      <c r="F13" s="24"/>
    </row>
    <row r="14" spans="1:7" s="19" customFormat="1" x14ac:dyDescent="0.25">
      <c r="A14" s="17"/>
      <c r="B14" s="22"/>
      <c r="C14" s="23"/>
      <c r="D14" s="23"/>
      <c r="E14" s="23"/>
      <c r="F14" s="24"/>
    </row>
    <row r="15" spans="1:7" s="19" customFormat="1" x14ac:dyDescent="0.25">
      <c r="A15" s="17"/>
      <c r="B15" s="22"/>
      <c r="C15" s="23"/>
      <c r="D15" s="23"/>
      <c r="E15" s="23"/>
      <c r="F15" s="24"/>
    </row>
    <row r="16" spans="1:7" s="19" customFormat="1" x14ac:dyDescent="0.25">
      <c r="A16" s="17"/>
      <c r="B16" s="22"/>
      <c r="C16" s="23"/>
      <c r="D16" s="23"/>
      <c r="E16" s="23"/>
      <c r="F16" s="24"/>
    </row>
    <row r="17" spans="1:6" s="19" customFormat="1" x14ac:dyDescent="0.25">
      <c r="A17" s="17"/>
      <c r="B17" s="22"/>
      <c r="C17" s="23"/>
      <c r="D17" s="23"/>
      <c r="E17" s="23"/>
      <c r="F17" s="24"/>
    </row>
    <row r="18" spans="1:6" s="19" customFormat="1" x14ac:dyDescent="0.25">
      <c r="A18" s="17"/>
      <c r="B18" s="22"/>
      <c r="C18" s="23"/>
      <c r="D18" s="23"/>
      <c r="E18" s="23"/>
      <c r="F18" s="24"/>
    </row>
    <row r="19" spans="1:6" s="19" customFormat="1" x14ac:dyDescent="0.25">
      <c r="A19" s="17"/>
      <c r="B19" s="22"/>
      <c r="C19" s="23"/>
      <c r="D19" s="23"/>
      <c r="E19" s="23"/>
      <c r="F19" s="24"/>
    </row>
    <row r="20" spans="1:6" s="19" customFormat="1" x14ac:dyDescent="0.25">
      <c r="A20" s="17"/>
      <c r="B20" s="22"/>
      <c r="C20" s="23"/>
      <c r="D20" s="23"/>
      <c r="E20" s="23"/>
      <c r="F20" s="24"/>
    </row>
    <row r="21" spans="1:6" s="19" customFormat="1" x14ac:dyDescent="0.25">
      <c r="A21" s="17"/>
      <c r="B21" s="22"/>
      <c r="C21" s="23"/>
      <c r="D21" s="23"/>
      <c r="E21" s="23"/>
      <c r="F21" s="24"/>
    </row>
    <row r="22" spans="1:6" s="19" customFormat="1" x14ac:dyDescent="0.25">
      <c r="A22" s="17"/>
      <c r="B22" s="22"/>
      <c r="C22" s="23"/>
      <c r="D22" s="23"/>
      <c r="E22" s="23"/>
      <c r="F22" s="24"/>
    </row>
    <row r="23" spans="1:6" s="19" customFormat="1" x14ac:dyDescent="0.25">
      <c r="A23" s="17"/>
      <c r="B23" s="22"/>
      <c r="C23" s="23"/>
      <c r="D23" s="23"/>
      <c r="E23" s="23"/>
      <c r="F23" s="24"/>
    </row>
    <row r="24" spans="1:6" s="19" customFormat="1" x14ac:dyDescent="0.25">
      <c r="A24" s="17"/>
      <c r="B24" s="22"/>
      <c r="C24" s="23"/>
      <c r="D24" s="23"/>
      <c r="E24" s="23"/>
      <c r="F24" s="24"/>
    </row>
    <row r="25" spans="1:6" s="19" customFormat="1" x14ac:dyDescent="0.25">
      <c r="A25" s="17"/>
      <c r="B25" s="22"/>
      <c r="C25" s="23"/>
      <c r="D25" s="23"/>
      <c r="E25" s="23"/>
      <c r="F25" s="24"/>
    </row>
    <row r="26" spans="1:6" s="19" customFormat="1" x14ac:dyDescent="0.25">
      <c r="A26" s="17"/>
      <c r="B26" s="22"/>
      <c r="C26" s="23"/>
      <c r="D26" s="23"/>
      <c r="E26" s="23"/>
      <c r="F26" s="24"/>
    </row>
    <row r="27" spans="1:6" s="19" customFormat="1" x14ac:dyDescent="0.25">
      <c r="A27" s="17"/>
      <c r="B27" s="22"/>
      <c r="C27" s="23"/>
      <c r="D27" s="23"/>
      <c r="E27" s="23"/>
      <c r="F27" s="24"/>
    </row>
    <row r="28" spans="1:6" s="19" customFormat="1" x14ac:dyDescent="0.25">
      <c r="A28" s="17"/>
      <c r="B28" s="22"/>
      <c r="C28" s="23"/>
      <c r="D28" s="23"/>
      <c r="E28" s="23"/>
      <c r="F28" s="24"/>
    </row>
    <row r="29" spans="1:6" s="19" customFormat="1" x14ac:dyDescent="0.25">
      <c r="A29" s="17"/>
      <c r="B29" s="22"/>
      <c r="F29" s="20"/>
    </row>
    <row r="30" spans="1:6" s="19" customFormat="1" x14ac:dyDescent="0.25">
      <c r="A30" s="17"/>
      <c r="B30" s="22"/>
      <c r="F30" s="20"/>
    </row>
    <row r="31" spans="1:6" s="19" customFormat="1" x14ac:dyDescent="0.25">
      <c r="A31" s="17"/>
      <c r="B31" s="22"/>
      <c r="F31" s="20"/>
    </row>
    <row r="32" spans="1:6" s="19" customFormat="1" x14ac:dyDescent="0.25">
      <c r="A32" s="17"/>
      <c r="B32" s="22"/>
      <c r="F32" s="20"/>
    </row>
  </sheetData>
  <mergeCells count="6">
    <mergeCell ref="A1:G1"/>
    <mergeCell ref="A2:G2"/>
    <mergeCell ref="A9:E9"/>
    <mergeCell ref="C6:C8"/>
    <mergeCell ref="D6:D8"/>
    <mergeCell ref="E6:E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Presupuesto Obra </vt:lpstr>
      <vt:lpstr>1. FAIS GRAL</vt:lpstr>
      <vt:lpstr>2. PP.</vt:lpstr>
      <vt:lpstr>1.II INF.H.</vt:lpstr>
      <vt:lpstr>1.III INF. D</vt:lpstr>
      <vt:lpstr>2.III INF. D COMP</vt:lpstr>
      <vt:lpstr>1.IV IE.</vt:lpstr>
      <vt:lpstr>1.VIII DIF</vt:lpstr>
      <vt:lpstr>1.X CAL.</vt:lpstr>
      <vt:lpstr>3. CUSMAX</vt:lpstr>
      <vt:lpstr>4. MUNICIPAL</vt:lpstr>
      <vt:lpstr>'1. FAIS GRAL'!Área_de_impresión</vt:lpstr>
      <vt:lpstr>'1.II INF.H.'!Área_de_impresión</vt:lpstr>
      <vt:lpstr>'1.X CAL.'!Área_de_impresión</vt:lpstr>
      <vt:lpstr>'2. PP.'!Área_de_impresión</vt:lpstr>
      <vt:lpstr>'3. CUSMAX'!Área_de_impresión</vt:lpstr>
      <vt:lpstr>'4. MUNICIPAL'!Área_de_impresión</vt:lpstr>
      <vt:lpstr>'Presupuesto Obra '!Área_de_impresión</vt:lpstr>
      <vt:lpstr>'1. FAIS 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politica</cp:lastModifiedBy>
  <cp:lastPrinted>2021-11-24T20:13:20Z</cp:lastPrinted>
  <dcterms:created xsi:type="dcterms:W3CDTF">2018-10-31T23:53:10Z</dcterms:created>
  <dcterms:modified xsi:type="dcterms:W3CDTF">2021-11-24T21:16:49Z</dcterms:modified>
</cp:coreProperties>
</file>