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Febrero 2022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F40" i="2" l="1"/>
  <c r="J49" i="2" l="1"/>
  <c r="J37" i="2" l="1"/>
  <c r="K49" i="2"/>
  <c r="K43" i="2"/>
  <c r="J43" i="2"/>
  <c r="J62" i="2" s="1"/>
  <c r="J26" i="2"/>
  <c r="K62" i="2" l="1"/>
  <c r="J39" i="2"/>
  <c r="E40" i="2"/>
  <c r="F25" i="2" l="1"/>
  <c r="E25" i="2"/>
  <c r="E42" i="2" s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<sst xmlns="http://schemas.openxmlformats.org/spreadsheetml/2006/main" count="65" uniqueCount="64">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</sst>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C13" sqref="C13:D13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2395654434.52</v>
      </c>
      <c r="F17" s="63">
        <v>1715047567.8399999</v>
      </c>
      <c r="G17" s="29"/>
      <c r="H17" s="111" t="s">
        <v>7</v>
      </c>
      <c r="I17" s="111"/>
      <c r="J17" s="63">
        <v>118825945.79000001</v>
      </c>
      <c r="K17" s="84">
        <v>144994005.05000001</v>
      </c>
      <c r="L17" s="1"/>
    </row>
    <row r="18" spans="2:12" ht="12" x14ac:dyDescent="0.2">
      <c r="B18" s="23"/>
      <c r="C18" s="111" t="s">
        <v>8</v>
      </c>
      <c r="D18" s="111"/>
      <c r="E18" s="63">
        <v>13480929.91</v>
      </c>
      <c r="F18" s="63">
        <v>171477390.34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160244267.28</v>
      </c>
      <c r="F19" s="63">
        <v>36086979.670000002</v>
      </c>
      <c r="G19" s="29"/>
      <c r="H19" s="111" t="s">
        <v>11</v>
      </c>
      <c r="I19" s="111"/>
      <c r="J19" s="63">
        <v>61450031.909999996</v>
      </c>
      <c r="K19" s="84">
        <v>47630528.869999997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2372131.77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0</v>
      </c>
      <c r="K22" s="84">
        <v>-1366906.98</v>
      </c>
      <c r="L22" s="1"/>
    </row>
    <row r="23" spans="2:12" ht="12" x14ac:dyDescent="0.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63">
        <v>118829133.83</v>
      </c>
      <c r="K24" s="84">
        <v>72363199.730000004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2569379631.71</v>
      </c>
      <c r="F25" s="66">
        <f>SUM(F17:F24)</f>
        <v>1922611937.8499999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299105111.52999997</v>
      </c>
      <c r="K26" s="88">
        <f>SUM(K17:K25)</f>
        <v>265992958.44000006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172040277.87</v>
      </c>
      <c r="F30" s="63">
        <v>102497376.08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22979.15</v>
      </c>
      <c r="F31" s="63">
        <v>22979.153999999999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38514312159.809998</v>
      </c>
      <c r="F32" s="63">
        <v>38403188089.57</v>
      </c>
      <c r="G32" s="29"/>
      <c r="H32" s="111" t="s">
        <v>30</v>
      </c>
      <c r="I32" s="111"/>
      <c r="J32" s="63">
        <v>1069331560.49</v>
      </c>
      <c r="K32" s="84">
        <v>956219971.48000002</v>
      </c>
      <c r="L32" s="1"/>
    </row>
    <row r="33" spans="2:12" ht="12" x14ac:dyDescent="0.2">
      <c r="B33" s="23"/>
      <c r="C33" s="111" t="s">
        <v>31</v>
      </c>
      <c r="D33" s="111"/>
      <c r="E33" s="63">
        <v>1261406433.48</v>
      </c>
      <c r="F33" s="63">
        <v>1774316233.8800001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1" t="s">
        <v>33</v>
      </c>
      <c r="D34" s="111"/>
      <c r="E34" s="63">
        <v>108988869.43000001</v>
      </c>
      <c r="F34" s="63">
        <v>135990550.27000001</v>
      </c>
      <c r="G34" s="29"/>
      <c r="H34" s="111" t="s">
        <v>58</v>
      </c>
      <c r="I34" s="111"/>
      <c r="J34" s="85">
        <v>0</v>
      </c>
      <c r="K34" s="86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-921996160.5</v>
      </c>
      <c r="F35" s="63">
        <v>-500300475.13999999</v>
      </c>
      <c r="G35" s="29"/>
      <c r="H35" s="111" t="s">
        <v>35</v>
      </c>
      <c r="I35" s="111"/>
      <c r="J35" s="85">
        <v>0</v>
      </c>
      <c r="K35" s="86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956222256.45000005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1368438956.99</v>
      </c>
      <c r="K39" s="88">
        <f>SUM(K26,K37)</f>
        <v>1222215214.8900001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39134774559.239998</v>
      </c>
      <c r="F40" s="69">
        <f>SUM(F30:F39)</f>
        <v>39915714753.813995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41704154190.949997</v>
      </c>
      <c r="F42" s="69">
        <f>SUM(F25,F40)</f>
        <v>41838326691.663994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1685772186.3499999</v>
      </c>
      <c r="K43" s="88">
        <f>SUM(K45:K47)</f>
        <v>1602937444.6400001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60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61"/>
      <c r="G46" s="19"/>
      <c r="H46" s="111" t="s">
        <v>46</v>
      </c>
      <c r="I46" s="111"/>
      <c r="J46" s="63">
        <v>1685772186.3499999</v>
      </c>
      <c r="K46" s="84">
        <v>1602937444.6400001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38649943047.610001</v>
      </c>
      <c r="K49" s="88">
        <f>SUM(K51:K55)</f>
        <v>39013174032.130005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1390710542.78</v>
      </c>
      <c r="K51" s="84">
        <v>1106525562.96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3555246289.3800001</v>
      </c>
      <c r="K52" s="84">
        <v>4291602705.8400002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31820266692.419998</v>
      </c>
      <c r="K53" s="84">
        <v>31820266692.419998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90321381.530000001</v>
      </c>
      <c r="K54" s="84">
        <v>1380929.41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40335715233.959999</v>
      </c>
      <c r="K62" s="94">
        <f>SUM(K49+K43)</f>
        <v>40616111476.770004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41704154190.949997</v>
      </c>
      <c r="K64" s="94">
        <f>SUM(K39,K49,K43)</f>
        <v>41838326691.660004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 x14ac:dyDescent="0.2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2022-01-25T16:24:34Z</cp:lastPrinted>
  <dcterms:created xsi:type="dcterms:W3CDTF">2014-09-01T21:57:54Z</dcterms:created>
  <dcterms:modified xsi:type="dcterms:W3CDTF">2022-03-15T22:02:14Z</dcterms:modified>
</cp:coreProperties>
</file>