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Mensual\"/>
    </mc:Choice>
  </mc:AlternateContent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52511"/>
</workbook>
</file>

<file path=xl/calcChain.xml><?xml version="1.0" encoding="utf-8"?>
<calcChain xmlns="http://schemas.openxmlformats.org/spreadsheetml/2006/main">
  <c r="F40" i="2" l="1"/>
  <c r="J49" i="2" l="1"/>
  <c r="J37" i="2" l="1"/>
  <c r="K49" i="2"/>
  <c r="K43" i="2"/>
  <c r="J43" i="2"/>
  <c r="J62" i="2" s="1"/>
  <c r="J26" i="2"/>
  <c r="K62" i="2" l="1"/>
  <c r="J39" i="2"/>
  <c r="E40" i="2"/>
  <c r="F25" i="2" l="1"/>
  <c r="E25" i="2"/>
  <c r="E42" i="2" s="1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<sst xmlns="http://schemas.openxmlformats.org/spreadsheetml/2006/main" count="65" uniqueCount="64">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</sst>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8"/>
  <sheetViews>
    <sheetView showGridLines="0" tabSelected="1" zoomScaleNormal="100" zoomScaleSheetLayoutView="100" workbookViewId="0">
      <selection activeCell="G58" sqref="G58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0" t="s">
        <v>62</v>
      </c>
      <c r="E2" s="110"/>
      <c r="F2" s="110"/>
      <c r="G2" s="110"/>
      <c r="H2" s="110"/>
      <c r="I2" s="110"/>
      <c r="J2" s="110"/>
      <c r="K2" s="111"/>
      <c r="L2" s="34"/>
    </row>
    <row r="3" spans="1:13" s="35" customFormat="1" ht="12" customHeight="1" x14ac:dyDescent="0.2">
      <c r="A3" s="30"/>
      <c r="B3" s="50"/>
      <c r="D3" s="112" t="s">
        <v>0</v>
      </c>
      <c r="E3" s="112"/>
      <c r="F3" s="112"/>
      <c r="G3" s="112"/>
      <c r="H3" s="112"/>
      <c r="I3" s="112"/>
      <c r="J3" s="112"/>
      <c r="K3" s="113"/>
    </row>
    <row r="4" spans="1:13" s="33" customFormat="1" ht="15" customHeight="1" x14ac:dyDescent="0.25">
      <c r="A4" s="30"/>
      <c r="B4" s="51"/>
      <c r="C4" s="36"/>
      <c r="D4" s="112" t="s">
        <v>63</v>
      </c>
      <c r="E4" s="112"/>
      <c r="F4" s="112"/>
      <c r="G4" s="112"/>
      <c r="H4" s="112"/>
      <c r="I4" s="112"/>
      <c r="J4" s="112"/>
      <c r="K4" s="113"/>
      <c r="L4" s="37"/>
      <c r="M4" s="37"/>
    </row>
    <row r="5" spans="1:13" s="33" customFormat="1" ht="14.25" customHeight="1" x14ac:dyDescent="0.25">
      <c r="A5" s="38"/>
      <c r="B5" s="51"/>
      <c r="C5" s="52"/>
      <c r="D5" s="112" t="s">
        <v>60</v>
      </c>
      <c r="E5" s="112"/>
      <c r="F5" s="112"/>
      <c r="G5" s="112"/>
      <c r="H5" s="112"/>
      <c r="I5" s="112"/>
      <c r="J5" s="112"/>
      <c r="K5" s="113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4" t="s">
        <v>1</v>
      </c>
      <c r="C9" s="114"/>
      <c r="D9" s="114"/>
      <c r="E9" s="109">
        <v>2022</v>
      </c>
      <c r="F9" s="109">
        <v>2021</v>
      </c>
      <c r="G9" s="114" t="s">
        <v>1</v>
      </c>
      <c r="H9" s="114"/>
      <c r="I9" s="114"/>
      <c r="J9" s="109">
        <v>2022</v>
      </c>
      <c r="K9" s="109">
        <v>2021</v>
      </c>
      <c r="L9" s="1"/>
    </row>
    <row r="10" spans="1:13" ht="12" customHeight="1" x14ac:dyDescent="0.2">
      <c r="B10" s="114"/>
      <c r="C10" s="114"/>
      <c r="D10" s="114"/>
      <c r="E10" s="109"/>
      <c r="F10" s="109"/>
      <c r="G10" s="114"/>
      <c r="H10" s="114"/>
      <c r="I10" s="114"/>
      <c r="J10" s="109"/>
      <c r="K10" s="109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2615584332.2600002</v>
      </c>
      <c r="F17" s="63">
        <v>2193055886.4000001</v>
      </c>
      <c r="G17" s="29"/>
      <c r="H17" s="105" t="s">
        <v>7</v>
      </c>
      <c r="I17" s="105"/>
      <c r="J17" s="63">
        <v>128512458.59</v>
      </c>
      <c r="K17" s="84">
        <v>124208719.91</v>
      </c>
      <c r="L17" s="1"/>
    </row>
    <row r="18" spans="2:12" ht="12" x14ac:dyDescent="0.2">
      <c r="B18" s="23"/>
      <c r="C18" s="105" t="s">
        <v>8</v>
      </c>
      <c r="D18" s="105"/>
      <c r="E18" s="63">
        <v>16634531.560000001</v>
      </c>
      <c r="F18" s="63">
        <v>215081048.19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162138303.53</v>
      </c>
      <c r="F19" s="63">
        <v>39782997.18</v>
      </c>
      <c r="G19" s="29"/>
      <c r="H19" s="105" t="s">
        <v>11</v>
      </c>
      <c r="I19" s="105"/>
      <c r="J19" s="63">
        <v>55589596.530000001</v>
      </c>
      <c r="K19" s="84">
        <v>47631399.189999998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2372131.77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0</v>
      </c>
      <c r="K22" s="84">
        <v>-1365223.81</v>
      </c>
      <c r="L22" s="1"/>
    </row>
    <row r="23" spans="2:12" ht="12" x14ac:dyDescent="0.2">
      <c r="B23" s="23"/>
      <c r="C23" s="105" t="s">
        <v>18</v>
      </c>
      <c r="D23" s="105"/>
      <c r="E23" s="64">
        <v>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63">
        <v>132333516.64</v>
      </c>
      <c r="K24" s="84">
        <v>68493833.219999999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2794357167.3500004</v>
      </c>
      <c r="F25" s="66">
        <f>SUM(F17:F24)</f>
        <v>2447919931.77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316435571.75999999</v>
      </c>
      <c r="K26" s="88">
        <f>SUM(K17:K25)</f>
        <v>241340860.28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172214200.63</v>
      </c>
      <c r="F30" s="63">
        <v>103081462.84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22979.15</v>
      </c>
      <c r="F31" s="63">
        <v>22979.153999999999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38554721682.43</v>
      </c>
      <c r="F32" s="63">
        <v>38488640396.309998</v>
      </c>
      <c r="G32" s="29"/>
      <c r="H32" s="105" t="s">
        <v>30</v>
      </c>
      <c r="I32" s="105"/>
      <c r="J32" s="63">
        <v>1069331560.49</v>
      </c>
      <c r="K32" s="84">
        <v>1142875824.1099999</v>
      </c>
      <c r="L32" s="1"/>
    </row>
    <row r="33" spans="2:12" ht="12" x14ac:dyDescent="0.2">
      <c r="B33" s="23"/>
      <c r="C33" s="105" t="s">
        <v>31</v>
      </c>
      <c r="D33" s="105"/>
      <c r="E33" s="63">
        <v>1265899137.3299999</v>
      </c>
      <c r="F33" s="63">
        <v>1772336442.4200001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5" t="s">
        <v>33</v>
      </c>
      <c r="D34" s="105"/>
      <c r="E34" s="63">
        <v>108988869.43000001</v>
      </c>
      <c r="F34" s="63">
        <v>135990550.27000001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-934188049.40999997</v>
      </c>
      <c r="F35" s="63">
        <v>-511174441.22000003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1069333845.46</v>
      </c>
      <c r="K37" s="88">
        <f>SUM(K30:K36)</f>
        <v>1142878109.0799999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1385769417.22</v>
      </c>
      <c r="K39" s="88">
        <f>SUM(K26,K37)</f>
        <v>1384218969.3599999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39167658819.559998</v>
      </c>
      <c r="F40" s="69">
        <f>SUM(F30:F39)</f>
        <v>39988897389.773994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41962015986.909996</v>
      </c>
      <c r="F42" s="69">
        <f>SUM(F25,F40)</f>
        <v>42436817321.543991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1685967186.3499999</v>
      </c>
      <c r="K43" s="88">
        <f>SUM(K45:K47)</f>
        <v>1624604644.6400001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60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61"/>
      <c r="G46" s="19"/>
      <c r="H46" s="105" t="s">
        <v>46</v>
      </c>
      <c r="I46" s="105"/>
      <c r="J46" s="63">
        <v>1685967186.3499999</v>
      </c>
      <c r="K46" s="84">
        <v>1624604644.6400001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1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38890279383.339996</v>
      </c>
      <c r="K49" s="88">
        <f>SUM(K51:K55)</f>
        <v>39427993707.540001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1629654678.8399999</v>
      </c>
      <c r="K51" s="84">
        <v>1428293995.9400001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3555418489.0500002</v>
      </c>
      <c r="K52" s="84">
        <v>4310932412.1000004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31820266692.419998</v>
      </c>
      <c r="K53" s="84">
        <v>31820266692.419998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91541381.530000001</v>
      </c>
      <c r="K54" s="84">
        <v>75102465.579999998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40576246569.689995</v>
      </c>
      <c r="K62" s="94">
        <f>SUM(K49+K43)</f>
        <v>41052598352.18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41962015986.909996</v>
      </c>
      <c r="K64" s="94">
        <f>SUM(K39,K49,K43)</f>
        <v>42436817321.540001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2022-01-25T16:24:34Z</cp:lastPrinted>
  <dcterms:created xsi:type="dcterms:W3CDTF">2014-09-01T21:57:54Z</dcterms:created>
  <dcterms:modified xsi:type="dcterms:W3CDTF">2022-04-13T19:08:37Z</dcterms:modified>
</cp:coreProperties>
</file>