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RO " sheetId="1" r:id="rId1"/>
  </sheets>
  <definedNames>
    <definedName name="_xlnm.Print_Area" localSheetId="0">'ENERO '!$B$1:$J$58</definedName>
  </definedNames>
  <calcPr fullCalcOnLoad="1"/>
</workbook>
</file>

<file path=xl/sharedStrings.xml><?xml version="1.0" encoding="utf-8"?>
<sst xmlns="http://schemas.openxmlformats.org/spreadsheetml/2006/main" count="49" uniqueCount="49">
  <si>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</si>
  <si>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</si>
  <si>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</si>
  <si>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</si>
  <si>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</si>
  <si>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</si>
  <si>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</si>
  <si>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</si>
  <si>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</si>
  <si>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</si>
  <si>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</si>
  <si>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</si>
  <si>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</si>
  <si>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</si>
  <si>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</si>
  <si>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</si>
  <si>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</si>
  <si>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</si>
  <si>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</si>
  <si>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</si>
  <si>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</si>
  <si>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</si>
  <si>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</si>
  <si>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</si>
  <si>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</si>
  <si>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</si>
  <si>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</si>
  <si>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</si>
  <si>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</si>
  <si>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</si>
  <si>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</si>
  <si>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</si>
  <si>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</si>
  <si>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</si>
  <si>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</si>
  <si>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</si>
  <si>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</si>
  <si>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</si>
  <si>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</si>
  <si>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</si>
  <si>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</si>
  <si>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EGRESOS</t>
  </si>
  <si>
    <t>Bajo protesta de decir verdad declaramos que los Estados Financieros y sus Notas son razonablemente correctos y responsabilidad del emisor.</t>
  </si>
  <si>
    <t>DIF Sistema para el Desarrollo Integral de la Familia del Municipio de Zapopan DIF</t>
  </si>
  <si>
    <t>LCP. ANA GABRIELA FLORES MARTÍNEZ</t>
  </si>
  <si>
    <t>JEFE DE CONTROL PRESUPUESTAL</t>
  </si>
  <si>
    <t>LCP. JUAN CRISOSTOMO RODRÍGUEZ SUSTAITA</t>
  </si>
  <si>
    <t>DEL 01 DE ENERO AL 31 DE DICIEMBRE DEL 2019</t>
  </si>
  <si>
    <t>JEFE DEPARTAMENTO RECURSOS FINANCIEROS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</si>
</sst>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_-* #,##0_-;\-* #,##0_-;_-* &quot;-&quot;??_-;_-@_-"/>
    <numFmt numFmtId="169" formatCode="_-* #,##0.0_-;\-* #,##0.0_-;_-* &quot;-&quot;??_-;_-@_-"/>
    <numFmt numFmtId="170" formatCode="[$-80A]dddd\,\ d&quot; de &quot;mmmm&quot; de &quot;yyyy"/>
    <numFmt numFmtId="171" formatCode="[$-80A]hh:mm:ss\ AM/PM"/>
    <numFmt numFmtId="172" formatCode="_-* #,##0.0_-;\-* #,##0.0_-;_-* &quot;-&quot;?_-;_-@_-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36"/>
      <color indexed="8"/>
      <name val="C39HrP48DhTt"/>
      <family val="0"/>
    </font>
    <font>
      <sz val="28"/>
      <color indexed="8"/>
      <name val="C39HrP24DhTt"/>
      <family val="0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6"/>
      <color theme="1"/>
      <name val="C39HrP48DhTt"/>
      <family val="0"/>
    </font>
    <font>
      <sz val="28"/>
      <color theme="1"/>
      <name val="C39HrP24DhTt"/>
      <family val="0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164" fontId="3" fillId="0" borderId="0" xfId="47" applyNumberFormat="1" applyFont="1" applyFill="1" applyBorder="1" applyAlignment="1" applyProtection="1">
      <alignment horizontal="right"/>
      <protection/>
    </xf>
    <xf numFmtId="164" fontId="3" fillId="0" borderId="0" xfId="47" applyNumberFormat="1" applyFont="1" applyFill="1" applyBorder="1" applyAlignment="1" applyProtection="1">
      <alignment horizontal="center"/>
      <protection/>
    </xf>
    <xf numFmtId="164" fontId="3" fillId="0" borderId="0" xfId="47" applyNumberFormat="1" applyFont="1" applyFill="1" applyBorder="1" applyAlignment="1" applyProtection="1">
      <alignment/>
      <protection/>
    </xf>
    <xf numFmtId="42" fontId="51" fillId="0" borderId="0" xfId="0" applyNumberFormat="1" applyFont="1" applyAlignment="1">
      <alignment horizontal="center" vertical="center"/>
    </xf>
    <xf numFmtId="0" fontId="50" fillId="0" borderId="12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49" fontId="2" fillId="0" borderId="0" xfId="0" applyNumberFormat="1" applyFont="1" applyAlignment="1">
      <alignment horizontal="center"/>
    </xf>
    <xf numFmtId="42" fontId="52" fillId="0" borderId="0" xfId="0" applyNumberFormat="1" applyFont="1" applyBorder="1" applyAlignment="1">
      <alignment vertical="center"/>
    </xf>
    <xf numFmtId="0" fontId="53" fillId="33" borderId="0" xfId="0" applyFont="1" applyFill="1" applyAlignment="1">
      <alignment/>
    </xf>
    <xf numFmtId="42" fontId="51" fillId="0" borderId="0" xfId="0" applyNumberFormat="1" applyFont="1" applyAlignment="1">
      <alignment vertical="center"/>
    </xf>
    <xf numFmtId="164" fontId="4" fillId="34" borderId="13" xfId="47" applyNumberFormat="1" applyFont="1" applyFill="1" applyBorder="1" applyAlignment="1" applyProtection="1">
      <alignment horizontal="center"/>
      <protection/>
    </xf>
    <xf numFmtId="164" fontId="4" fillId="34" borderId="14" xfId="47" applyNumberFormat="1" applyFont="1" applyFill="1" applyBorder="1" applyAlignment="1" applyProtection="1">
      <alignment horizontal="center"/>
      <protection/>
    </xf>
    <xf numFmtId="164" fontId="4" fillId="34" borderId="15" xfId="47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167" fontId="56" fillId="34" borderId="12" xfId="52" applyNumberFormat="1" applyFont="1" applyFill="1" applyBorder="1" applyAlignment="1">
      <alignment vertical="center" wrapText="1"/>
    </xf>
    <xf numFmtId="43" fontId="56" fillId="35" borderId="12" xfId="47" applyFont="1" applyFill="1" applyBorder="1" applyAlignment="1" applyProtection="1">
      <alignment horizontal="right" vertical="center" wrapText="1"/>
      <protection/>
    </xf>
    <xf numFmtId="43" fontId="49" fillId="0" borderId="12" xfId="47" applyFont="1" applyFill="1" applyBorder="1" applyAlignment="1" applyProtection="1">
      <alignment horizontal="right" vertical="center" wrapText="1"/>
      <protection locked="0"/>
    </xf>
    <xf numFmtId="43" fontId="5" fillId="33" borderId="12" xfId="47" applyFont="1" applyFill="1" applyBorder="1" applyAlignment="1" applyProtection="1">
      <alignment horizontal="right" vertical="center" wrapText="1"/>
      <protection/>
    </xf>
    <xf numFmtId="167" fontId="56" fillId="34" borderId="12" xfId="52" applyNumberFormat="1" applyFont="1" applyFill="1" applyBorder="1" applyAlignment="1" applyProtection="1">
      <alignment horizontal="right" vertical="center" wrapText="1"/>
      <protection/>
    </xf>
    <xf numFmtId="167" fontId="49" fillId="0" borderId="12" xfId="52" applyNumberFormat="1" applyFont="1" applyFill="1" applyBorder="1" applyAlignment="1" applyProtection="1">
      <alignment horizontal="right" vertical="center" wrapText="1"/>
      <protection locked="0"/>
    </xf>
    <xf numFmtId="43" fontId="56" fillId="34" borderId="12" xfId="47" applyFont="1" applyFill="1" applyBorder="1" applyAlignment="1" applyProtection="1">
      <alignment horizontal="right" vertical="center" wrapText="1"/>
      <protection/>
    </xf>
    <xf numFmtId="43" fontId="49" fillId="0" borderId="12" xfId="47" applyFont="1" applyFill="1" applyBorder="1" applyAlignment="1">
      <alignment horizontal="right" vertical="center" wrapText="1"/>
    </xf>
    <xf numFmtId="167" fontId="49" fillId="0" borderId="12" xfId="52" applyNumberFormat="1" applyFont="1" applyFill="1" applyBorder="1" applyAlignment="1">
      <alignment horizontal="right" vertical="center" wrapText="1"/>
    </xf>
    <xf numFmtId="168" fontId="49" fillId="0" borderId="12" xfId="47" applyNumberFormat="1" applyFont="1" applyFill="1" applyBorder="1" applyAlignment="1" applyProtection="1">
      <alignment horizontal="right" vertical="center" wrapText="1"/>
      <protection locked="0"/>
    </xf>
    <xf numFmtId="168" fontId="5" fillId="33" borderId="12" xfId="47" applyNumberFormat="1" applyFont="1" applyFill="1" applyBorder="1" applyAlignment="1" applyProtection="1">
      <alignment horizontal="right" vertical="center" wrapText="1"/>
      <protection/>
    </xf>
    <xf numFmtId="164" fontId="4" fillId="34" borderId="16" xfId="47" applyNumberFormat="1" applyFont="1" applyFill="1" applyBorder="1" applyAlignment="1" applyProtection="1">
      <alignment horizontal="center"/>
      <protection/>
    </xf>
    <xf numFmtId="167" fontId="56" fillId="34" borderId="17" xfId="52" applyNumberFormat="1" applyFont="1" applyFill="1" applyBorder="1" applyAlignment="1">
      <alignment vertical="center" wrapText="1"/>
    </xf>
    <xf numFmtId="0" fontId="50" fillId="0" borderId="18" xfId="0" applyFont="1" applyFill="1" applyBorder="1" applyAlignment="1">
      <alignment horizontal="justify" vertical="center" wrapText="1"/>
    </xf>
    <xf numFmtId="43" fontId="56" fillId="35" borderId="17" xfId="47" applyFont="1" applyFill="1" applyBorder="1" applyAlignment="1" applyProtection="1">
      <alignment horizontal="right" vertical="center" wrapText="1"/>
      <protection/>
    </xf>
    <xf numFmtId="43" fontId="49" fillId="33" borderId="17" xfId="47" applyFont="1" applyFill="1" applyBorder="1" applyAlignment="1" applyProtection="1">
      <alignment horizontal="right" vertical="center" wrapText="1"/>
      <protection/>
    </xf>
    <xf numFmtId="167" fontId="56" fillId="34" borderId="17" xfId="52" applyNumberFormat="1" applyFont="1" applyFill="1" applyBorder="1" applyAlignment="1" applyProtection="1">
      <alignment horizontal="right" vertical="center" wrapText="1"/>
      <protection/>
    </xf>
    <xf numFmtId="168" fontId="49" fillId="33" borderId="17" xfId="47" applyNumberFormat="1" applyFont="1" applyFill="1" applyBorder="1" applyAlignment="1" applyProtection="1">
      <alignment horizontal="right" vertical="center" wrapText="1"/>
      <protection/>
    </xf>
    <xf numFmtId="43" fontId="56" fillId="34" borderId="17" xfId="47" applyFont="1" applyFill="1" applyBorder="1" applyAlignment="1" applyProtection="1">
      <alignment horizontal="right" vertical="center" wrapText="1"/>
      <protection/>
    </xf>
    <xf numFmtId="0" fontId="50" fillId="0" borderId="19" xfId="0" applyFont="1" applyFill="1" applyBorder="1" applyAlignment="1">
      <alignment horizontal="justify" vertical="center" wrapText="1"/>
    </xf>
    <xf numFmtId="167" fontId="49" fillId="0" borderId="17" xfId="52" applyNumberFormat="1" applyFont="1" applyFill="1" applyBorder="1" applyAlignment="1">
      <alignment horizontal="right" vertical="center" wrapText="1"/>
    </xf>
    <xf numFmtId="0" fontId="57" fillId="34" borderId="20" xfId="0" applyFont="1" applyFill="1" applyBorder="1" applyAlignment="1">
      <alignment horizontal="justify" vertical="center" wrapText="1"/>
    </xf>
    <xf numFmtId="167" fontId="56" fillId="34" borderId="21" xfId="52" applyNumberFormat="1" applyFont="1" applyFill="1" applyBorder="1" applyAlignment="1" applyProtection="1">
      <alignment horizontal="right" vertical="center" wrapText="1"/>
      <protection/>
    </xf>
    <xf numFmtId="167" fontId="56" fillId="34" borderId="22" xfId="52" applyNumberFormat="1" applyFont="1" applyFill="1" applyBorder="1" applyAlignment="1" applyProtection="1">
      <alignment horizontal="right" vertical="center" wrapText="1"/>
      <protection/>
    </xf>
    <xf numFmtId="168" fontId="5" fillId="0" borderId="12" xfId="47" applyNumberFormat="1" applyFont="1" applyFill="1" applyBorder="1" applyAlignment="1" applyProtection="1">
      <alignment horizontal="right" vertical="center" wrapText="1"/>
      <protection/>
    </xf>
    <xf numFmtId="0" fontId="49" fillId="33" borderId="0" xfId="0" applyFont="1" applyFill="1" applyAlignment="1">
      <alignment horizontal="center"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3" xfId="47" applyNumberFormat="1" applyFont="1" applyFill="1" applyBorder="1" applyAlignment="1" applyProtection="1">
      <alignment horizontal="center" vertical="center"/>
      <protection/>
    </xf>
    <xf numFmtId="167" fontId="49" fillId="0" borderId="17" xfId="52" applyNumberFormat="1" applyFont="1" applyFill="1" applyBorder="1" applyAlignment="1" applyProtection="1">
      <alignment horizontal="right" vertical="center" wrapText="1"/>
      <protection/>
    </xf>
    <xf numFmtId="168" fontId="49" fillId="0" borderId="17" xfId="47" applyNumberFormat="1" applyFont="1" applyFill="1" applyBorder="1" applyAlignment="1" applyProtection="1">
      <alignment horizontal="right" vertical="center" wrapText="1"/>
      <protection/>
    </xf>
    <xf numFmtId="167" fontId="7" fillId="0" borderId="12" xfId="52" applyNumberFormat="1" applyFont="1" applyFill="1" applyBorder="1" applyAlignment="1" applyProtection="1">
      <alignment horizontal="right" vertical="center" wrapText="1"/>
      <protection/>
    </xf>
    <xf numFmtId="164" fontId="3" fillId="0" borderId="0" xfId="47" applyNumberFormat="1" applyFont="1" applyFill="1" applyBorder="1" applyAlignment="1" applyProtection="1">
      <alignment horizontal="center"/>
      <protection/>
    </xf>
    <xf numFmtId="164" fontId="3" fillId="0" borderId="0" xfId="47" applyNumberFormat="1" applyFont="1" applyFill="1" applyBorder="1" applyAlignment="1" applyProtection="1">
      <alignment horizontal="center"/>
      <protection locked="0"/>
    </xf>
    <xf numFmtId="164" fontId="4" fillId="34" borderId="24" xfId="47" applyNumberFormat="1" applyFont="1" applyFill="1" applyBorder="1" applyAlignment="1" applyProtection="1">
      <alignment horizontal="center" vertical="center"/>
      <protection/>
    </xf>
    <xf numFmtId="164" fontId="4" fillId="34" borderId="25" xfId="47" applyNumberFormat="1" applyFont="1" applyFill="1" applyBorder="1" applyAlignment="1" applyProtection="1">
      <alignment horizontal="center" vertical="center"/>
      <protection/>
    </xf>
    <xf numFmtId="164" fontId="4" fillId="34" borderId="26" xfId="47" applyNumberFormat="1" applyFont="1" applyFill="1" applyBorder="1" applyAlignment="1" applyProtection="1">
      <alignment horizontal="center" vertical="center"/>
      <protection/>
    </xf>
    <xf numFmtId="164" fontId="4" fillId="34" borderId="18" xfId="47" applyNumberFormat="1" applyFont="1" applyFill="1" applyBorder="1" applyAlignment="1" applyProtection="1">
      <alignment horizontal="center" vertical="center"/>
      <protection/>
    </xf>
    <xf numFmtId="164" fontId="4" fillId="34" borderId="0" xfId="47" applyNumberFormat="1" applyFont="1" applyFill="1" applyBorder="1" applyAlignment="1" applyProtection="1">
      <alignment horizontal="center" vertical="center"/>
      <protection/>
    </xf>
    <xf numFmtId="164" fontId="4" fillId="34" borderId="27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1" xfId="47" applyNumberFormat="1" applyFont="1" applyFill="1" applyBorder="1" applyAlignment="1" applyProtection="1">
      <alignment horizontal="center" vertical="center"/>
      <protection/>
    </xf>
    <xf numFmtId="164" fontId="4" fillId="34" borderId="28" xfId="47" applyNumberFormat="1" applyFont="1" applyFill="1" applyBorder="1" applyAlignment="1" applyProtection="1">
      <alignment horizontal="center"/>
      <protection/>
    </xf>
    <xf numFmtId="164" fontId="4" fillId="34" borderId="29" xfId="47" applyNumberFormat="1" applyFont="1" applyFill="1" applyBorder="1" applyAlignment="1" applyProtection="1">
      <alignment horizontal="center"/>
      <protection/>
    </xf>
    <xf numFmtId="164" fontId="4" fillId="34" borderId="30" xfId="47" applyNumberFormat="1" applyFont="1" applyFill="1" applyBorder="1" applyAlignment="1" applyProtection="1">
      <alignment horizontal="center"/>
      <protection/>
    </xf>
    <xf numFmtId="164" fontId="4" fillId="34" borderId="31" xfId="47" applyNumberFormat="1" applyFont="1" applyFill="1" applyBorder="1" applyAlignment="1" applyProtection="1">
      <alignment horizontal="center" vertical="center"/>
      <protection/>
    </xf>
    <xf numFmtId="164" fontId="4" fillId="34" borderId="32" xfId="47" applyNumberFormat="1" applyFont="1" applyFill="1" applyBorder="1" applyAlignment="1" applyProtection="1">
      <alignment horizontal="center" vertical="center"/>
      <protection/>
    </xf>
    <xf numFmtId="0" fontId="57" fillId="34" borderId="33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5" borderId="14" xfId="0" applyFont="1" applyFill="1" applyBorder="1" applyAlignment="1">
      <alignment horizontal="justify" vertical="center" wrapText="1"/>
    </xf>
    <xf numFmtId="0" fontId="57" fillId="34" borderId="12" xfId="0" applyFont="1" applyFill="1" applyBorder="1" applyAlignment="1">
      <alignment horizontal="justify" vertical="center" wrapText="1"/>
    </xf>
    <xf numFmtId="0" fontId="49" fillId="33" borderId="34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9" fillId="33" borderId="0" xfId="0" applyFont="1" applyFill="1" applyAlignment="1">
      <alignment horizontal="center"/>
    </xf>
    <xf numFmtId="0" fontId="50" fillId="0" borderId="33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left" wrapText="1"/>
    </xf>
    <xf numFmtId="0" fontId="50" fillId="0" borderId="3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7" fillId="34" borderId="35" xfId="0" applyFont="1" applyFill="1" applyBorder="1" applyAlignment="1">
      <alignment horizontal="right" vertical="center" wrapText="1" indent="3"/>
    </xf>
    <xf numFmtId="0" fontId="57" fillId="34" borderId="36" xfId="0" applyFont="1" applyFill="1" applyBorder="1" applyAlignment="1">
      <alignment horizontal="right" vertical="center" wrapText="1" indent="3"/>
    </xf>
    <xf numFmtId="49" fontId="5" fillId="0" borderId="34" xfId="0" applyNumberFormat="1" applyFont="1" applyBorder="1" applyAlignment="1">
      <alignment horizontal="center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Moneda 2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95250</xdr:rowOff>
    </xdr:from>
    <xdr:to>
      <xdr:col>3</xdr:col>
      <xdr:colOff>1981200</xdr:colOff>
      <xdr:row>5</xdr:row>
      <xdr:rowOff>133350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5250"/>
          <a:ext cx="15335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L55"/>
  <sheetViews>
    <sheetView showGridLines="0" tabSelected="1" zoomScale="90" zoomScaleNormal="90" zoomScalePageLayoutView="0" workbookViewId="0" topLeftCell="A22">
      <selection activeCell="H16" sqref="H16"/>
    </sheetView>
  </sheetViews>
  <sheetFormatPr defaultColWidth="11.421875" defaultRowHeight="14.25" customHeight="1" zeroHeight="1"/>
  <cols>
    <col min="1" max="1" width="0.9921875" style="1" customWidth="1"/>
    <col min="2" max="2" width="7.421875" style="1" customWidth="1"/>
    <col min="3" max="3" width="11.421875" style="1" customWidth="1"/>
    <col min="4" max="4" width="56.57421875" style="1" customWidth="1"/>
    <col min="5" max="5" width="20.8515625" style="1" customWidth="1"/>
    <col min="6" max="6" width="29.00390625" style="1" customWidth="1"/>
    <col min="7" max="10" width="20.8515625" style="1" customWidth="1"/>
    <col min="11" max="11" width="2.8515625" style="1" customWidth="1"/>
    <col min="12" max="12" width="13.8515625" style="1" bestFit="1" customWidth="1"/>
    <col min="13" max="16384" width="11.421875" style="1" customWidth="1"/>
  </cols>
  <sheetData>
    <row r="1" ht="8.25" customHeight="1"/>
    <row r="2" spans="2:10" ht="15.75">
      <c r="B2" s="53" t="s">
        <v>40</v>
      </c>
      <c r="C2" s="53"/>
      <c r="D2" s="53"/>
      <c r="E2" s="53"/>
      <c r="F2" s="53"/>
      <c r="G2" s="53"/>
      <c r="H2" s="53"/>
      <c r="I2" s="53"/>
      <c r="J2" s="53"/>
    </row>
    <row r="3" spans="2:10" ht="15.75">
      <c r="B3" s="54" t="s">
        <v>43</v>
      </c>
      <c r="C3" s="54"/>
      <c r="D3" s="54"/>
      <c r="E3" s="54"/>
      <c r="F3" s="54"/>
      <c r="G3" s="54"/>
      <c r="H3" s="54"/>
      <c r="I3" s="54"/>
      <c r="J3" s="54"/>
    </row>
    <row r="4" spans="2:10" ht="15.75">
      <c r="B4" s="53" t="s">
        <v>47</v>
      </c>
      <c r="C4" s="53"/>
      <c r="D4" s="53"/>
      <c r="E4" s="53"/>
      <c r="F4" s="53"/>
      <c r="G4" s="53"/>
      <c r="H4" s="53"/>
      <c r="I4" s="53"/>
      <c r="J4" s="53"/>
    </row>
    <row r="5" spans="2:10" ht="15.75">
      <c r="B5" s="5"/>
      <c r="C5" s="5"/>
      <c r="D5" s="6"/>
      <c r="E5" s="6"/>
      <c r="F5" s="6"/>
      <c r="G5" s="6"/>
      <c r="H5" s="6"/>
      <c r="I5" s="6"/>
      <c r="J5" s="7"/>
    </row>
    <row r="6" spans="2:10" ht="15" thickBot="1">
      <c r="B6" s="13"/>
      <c r="C6" s="13"/>
      <c r="D6" s="13"/>
      <c r="E6" s="13"/>
      <c r="F6" s="13"/>
      <c r="G6" s="13"/>
      <c r="H6" s="13"/>
      <c r="I6" s="13"/>
      <c r="J6" s="13"/>
    </row>
    <row r="7" spans="2:10" ht="14.25">
      <c r="B7" s="55" t="s">
        <v>0</v>
      </c>
      <c r="C7" s="56"/>
      <c r="D7" s="57"/>
      <c r="E7" s="64" t="s">
        <v>41</v>
      </c>
      <c r="F7" s="65"/>
      <c r="G7" s="65"/>
      <c r="H7" s="65"/>
      <c r="I7" s="66"/>
      <c r="J7" s="67" t="s">
        <v>1</v>
      </c>
    </row>
    <row r="8" spans="2:10" ht="14.25">
      <c r="B8" s="58"/>
      <c r="C8" s="59"/>
      <c r="D8" s="60"/>
      <c r="E8" s="15" t="s">
        <v>2</v>
      </c>
      <c r="F8" s="49" t="s">
        <v>3</v>
      </c>
      <c r="G8" s="49" t="s">
        <v>4</v>
      </c>
      <c r="H8" s="49" t="s">
        <v>5</v>
      </c>
      <c r="I8" s="48" t="s">
        <v>6</v>
      </c>
      <c r="J8" s="68"/>
    </row>
    <row r="9" spans="2:10" ht="14.25">
      <c r="B9" s="61"/>
      <c r="C9" s="62"/>
      <c r="D9" s="63"/>
      <c r="E9" s="16">
        <v>1</v>
      </c>
      <c r="F9" s="16">
        <v>2</v>
      </c>
      <c r="G9" s="16" t="s">
        <v>7</v>
      </c>
      <c r="H9" s="16">
        <v>4</v>
      </c>
      <c r="I9" s="17">
        <v>5</v>
      </c>
      <c r="J9" s="33" t="s">
        <v>8</v>
      </c>
    </row>
    <row r="10" spans="2:12" s="2" customFormat="1" ht="15">
      <c r="B10" s="69" t="s">
        <v>9</v>
      </c>
      <c r="C10" s="70"/>
      <c r="D10" s="70"/>
      <c r="E10" s="22">
        <f>SUM(E11,E14,E23,E27,E30,E35)</f>
        <v>322769380.02</v>
      </c>
      <c r="F10" s="22">
        <f>SUM(F11,F14,F23,F27,F30,F35)</f>
        <v>8496818.009999985</v>
      </c>
      <c r="G10" s="22">
        <f>SUM(G11,G14,G23,G27,G30,G35)</f>
        <v>331266198.03</v>
      </c>
      <c r="H10" s="22">
        <f>SUM(H11,H14,H23,H27,H30,H35)</f>
        <v>319792012</v>
      </c>
      <c r="I10" s="22">
        <f>SUM(I11,I14,I23,I27,I30,I35)</f>
        <v>319751052</v>
      </c>
      <c r="J10" s="34">
        <f aca="true" t="shared" si="0" ref="J10:J41">IF(AND(H10&gt;=0,G10&gt;=0),(G10-H10),"-")</f>
        <v>11474186.029999971</v>
      </c>
      <c r="L10" s="1"/>
    </row>
    <row r="11" spans="2:12" s="2" customFormat="1" ht="15.75" customHeight="1">
      <c r="B11" s="35"/>
      <c r="C11" s="71" t="s">
        <v>10</v>
      </c>
      <c r="D11" s="71"/>
      <c r="E11" s="23">
        <v>0</v>
      </c>
      <c r="F11" s="23">
        <f>SUM(F12:F13)</f>
        <v>0</v>
      </c>
      <c r="G11" s="23">
        <f>E11+F11</f>
        <v>0</v>
      </c>
      <c r="H11" s="23">
        <f>SUM(H12:H13)</f>
        <v>0</v>
      </c>
      <c r="I11" s="23">
        <f>SUM(I12:I13)</f>
        <v>0</v>
      </c>
      <c r="J11" s="36">
        <f t="shared" si="0"/>
        <v>0</v>
      </c>
      <c r="L11" s="1"/>
    </row>
    <row r="12" spans="2:10" s="2" customFormat="1" ht="14.25">
      <c r="B12" s="35"/>
      <c r="C12" s="9"/>
      <c r="D12" s="9" t="s">
        <v>11</v>
      </c>
      <c r="E12" s="24">
        <v>0</v>
      </c>
      <c r="F12" s="24">
        <v>0</v>
      </c>
      <c r="G12" s="25">
        <f aca="true" t="shared" si="1" ref="G12:G39">E12+F12</f>
        <v>0</v>
      </c>
      <c r="H12" s="24">
        <v>0</v>
      </c>
      <c r="I12" s="24">
        <v>0</v>
      </c>
      <c r="J12" s="37">
        <f t="shared" si="0"/>
        <v>0</v>
      </c>
    </row>
    <row r="13" spans="2:10" s="2" customFormat="1" ht="14.25">
      <c r="B13" s="35"/>
      <c r="C13" s="9"/>
      <c r="D13" s="9" t="s">
        <v>12</v>
      </c>
      <c r="E13" s="24">
        <v>0</v>
      </c>
      <c r="F13" s="24">
        <v>0</v>
      </c>
      <c r="G13" s="25">
        <f t="shared" si="1"/>
        <v>0</v>
      </c>
      <c r="H13" s="24">
        <v>0</v>
      </c>
      <c r="I13" s="24">
        <v>0</v>
      </c>
      <c r="J13" s="37">
        <f t="shared" si="0"/>
        <v>0</v>
      </c>
    </row>
    <row r="14" spans="2:10" s="2" customFormat="1" ht="15">
      <c r="B14" s="35"/>
      <c r="C14" s="72" t="s">
        <v>13</v>
      </c>
      <c r="D14" s="72"/>
      <c r="E14" s="26">
        <f>SUM(E15:E22)</f>
        <v>222183482.78</v>
      </c>
      <c r="F14" s="26">
        <f>SUM(F15:F22)</f>
        <v>15272703.849999992</v>
      </c>
      <c r="G14" s="26">
        <f>SUM(G15:G22)</f>
        <v>237456186.63</v>
      </c>
      <c r="H14" s="26">
        <f>SUM(H15:H22)</f>
        <v>231981607</v>
      </c>
      <c r="I14" s="26">
        <f>SUM(I15:I22)</f>
        <v>231965822</v>
      </c>
      <c r="J14" s="38">
        <f t="shared" si="0"/>
        <v>5474579.629999995</v>
      </c>
    </row>
    <row r="15" spans="2:10" s="2" customFormat="1" ht="18" customHeight="1">
      <c r="B15" s="35"/>
      <c r="C15" s="9"/>
      <c r="D15" s="9" t="s">
        <v>14</v>
      </c>
      <c r="E15" s="27">
        <f>162695633.78+59487849</f>
        <v>222183482.78</v>
      </c>
      <c r="F15" s="27">
        <v>15272703.849999992</v>
      </c>
      <c r="G15" s="52">
        <f>E15+F15</f>
        <v>237456186.63</v>
      </c>
      <c r="H15" s="27">
        <v>231981607</v>
      </c>
      <c r="I15" s="27">
        <v>231965822</v>
      </c>
      <c r="J15" s="50">
        <f>IF(AND(H15&gt;=0,G15&gt;=0),(G15-H15)-1,"-")</f>
        <v>5474578.629999995</v>
      </c>
    </row>
    <row r="16" spans="2:10" s="2" customFormat="1" ht="14.25">
      <c r="B16" s="35"/>
      <c r="C16" s="9"/>
      <c r="D16" s="9" t="s">
        <v>15</v>
      </c>
      <c r="E16" s="31">
        <v>0</v>
      </c>
      <c r="F16" s="31">
        <v>0</v>
      </c>
      <c r="G16" s="46">
        <f t="shared" si="1"/>
        <v>0</v>
      </c>
      <c r="H16" s="31">
        <v>0</v>
      </c>
      <c r="I16" s="31">
        <v>0</v>
      </c>
      <c r="J16" s="51">
        <f t="shared" si="0"/>
        <v>0</v>
      </c>
    </row>
    <row r="17" spans="2:10" s="2" customFormat="1" ht="14.25">
      <c r="B17" s="35"/>
      <c r="C17" s="9"/>
      <c r="D17" s="9" t="s">
        <v>16</v>
      </c>
      <c r="E17" s="31">
        <v>0</v>
      </c>
      <c r="F17" s="31">
        <v>0</v>
      </c>
      <c r="G17" s="32">
        <f t="shared" si="1"/>
        <v>0</v>
      </c>
      <c r="H17" s="31">
        <v>0</v>
      </c>
      <c r="I17" s="31">
        <v>0</v>
      </c>
      <c r="J17" s="39">
        <f t="shared" si="0"/>
        <v>0</v>
      </c>
    </row>
    <row r="18" spans="2:10" s="2" customFormat="1" ht="14.25">
      <c r="B18" s="35"/>
      <c r="C18" s="9"/>
      <c r="D18" s="9" t="s">
        <v>17</v>
      </c>
      <c r="E18" s="31">
        <v>0</v>
      </c>
      <c r="F18" s="31">
        <v>0</v>
      </c>
      <c r="G18" s="32">
        <f t="shared" si="1"/>
        <v>0</v>
      </c>
      <c r="H18" s="31">
        <v>0</v>
      </c>
      <c r="I18" s="31">
        <v>0</v>
      </c>
      <c r="J18" s="39">
        <f t="shared" si="0"/>
        <v>0</v>
      </c>
    </row>
    <row r="19" spans="2:10" s="2" customFormat="1" ht="14.25">
      <c r="B19" s="35"/>
      <c r="C19" s="9"/>
      <c r="D19" s="9" t="s">
        <v>18</v>
      </c>
      <c r="E19" s="31">
        <v>0</v>
      </c>
      <c r="F19" s="31">
        <v>0</v>
      </c>
      <c r="G19" s="32">
        <f t="shared" si="1"/>
        <v>0</v>
      </c>
      <c r="H19" s="31">
        <v>0</v>
      </c>
      <c r="I19" s="31">
        <v>0</v>
      </c>
      <c r="J19" s="39">
        <f t="shared" si="0"/>
        <v>0</v>
      </c>
    </row>
    <row r="20" spans="2:10" s="2" customFormat="1" ht="14.25">
      <c r="B20" s="35"/>
      <c r="C20" s="9"/>
      <c r="D20" s="9" t="s">
        <v>19</v>
      </c>
      <c r="E20" s="31">
        <v>0</v>
      </c>
      <c r="F20" s="31">
        <v>0</v>
      </c>
      <c r="G20" s="32">
        <f t="shared" si="1"/>
        <v>0</v>
      </c>
      <c r="H20" s="31">
        <v>0</v>
      </c>
      <c r="I20" s="31">
        <v>0</v>
      </c>
      <c r="J20" s="39">
        <f t="shared" si="0"/>
        <v>0</v>
      </c>
    </row>
    <row r="21" spans="2:10" s="2" customFormat="1" ht="14.25">
      <c r="B21" s="35"/>
      <c r="C21" s="9"/>
      <c r="D21" s="9" t="s">
        <v>20</v>
      </c>
      <c r="E21" s="31">
        <v>0</v>
      </c>
      <c r="F21" s="31">
        <v>0</v>
      </c>
      <c r="G21" s="32">
        <f t="shared" si="1"/>
        <v>0</v>
      </c>
      <c r="H21" s="31">
        <v>0</v>
      </c>
      <c r="I21" s="31">
        <v>0</v>
      </c>
      <c r="J21" s="39">
        <f t="shared" si="0"/>
        <v>0</v>
      </c>
    </row>
    <row r="22" spans="2:10" s="2" customFormat="1" ht="14.25">
      <c r="B22" s="35"/>
      <c r="C22" s="9"/>
      <c r="D22" s="9" t="s">
        <v>21</v>
      </c>
      <c r="E22" s="31">
        <v>0</v>
      </c>
      <c r="F22" s="31">
        <v>0</v>
      </c>
      <c r="G22" s="32">
        <f t="shared" si="1"/>
        <v>0</v>
      </c>
      <c r="H22" s="31">
        <v>0</v>
      </c>
      <c r="I22" s="31">
        <v>0</v>
      </c>
      <c r="J22" s="39">
        <f t="shared" si="0"/>
        <v>0</v>
      </c>
    </row>
    <row r="23" spans="2:10" s="2" customFormat="1" ht="15">
      <c r="B23" s="35"/>
      <c r="C23" s="72" t="s">
        <v>22</v>
      </c>
      <c r="D23" s="72"/>
      <c r="E23" s="26">
        <f>SUM(E24:E26)</f>
        <v>100585897.24</v>
      </c>
      <c r="F23" s="26">
        <f>SUM(F24:F26)</f>
        <v>-6775885.840000007</v>
      </c>
      <c r="G23" s="26">
        <f t="shared" si="1"/>
        <v>93810011.39999999</v>
      </c>
      <c r="H23" s="26">
        <f>SUM(H24:H26)</f>
        <v>87810405</v>
      </c>
      <c r="I23" s="26">
        <f>SUM(I24:I26)</f>
        <v>87785230</v>
      </c>
      <c r="J23" s="38">
        <f t="shared" si="0"/>
        <v>5999606.399999991</v>
      </c>
    </row>
    <row r="24" spans="2:10" s="2" customFormat="1" ht="24" customHeight="1">
      <c r="B24" s="35"/>
      <c r="C24" s="9"/>
      <c r="D24" s="9" t="s">
        <v>23</v>
      </c>
      <c r="E24" s="27">
        <f>83565840.13</f>
        <v>83565840.13</v>
      </c>
      <c r="F24" s="27">
        <v>-5770732.190000007</v>
      </c>
      <c r="G24" s="52">
        <v>77795107.93999998</v>
      </c>
      <c r="H24" s="27">
        <v>74383096</v>
      </c>
      <c r="I24" s="27">
        <v>74357921</v>
      </c>
      <c r="J24" s="50">
        <f t="shared" si="0"/>
        <v>3412011.9399999827</v>
      </c>
    </row>
    <row r="25" spans="2:10" s="2" customFormat="1" ht="15">
      <c r="B25" s="35"/>
      <c r="C25" s="9"/>
      <c r="D25" s="9" t="s">
        <v>24</v>
      </c>
      <c r="E25" s="27">
        <f>3026172.68+4935318.77+6121030.31+2937535.35</f>
        <v>17020057.11</v>
      </c>
      <c r="F25" s="27">
        <v>-1005153.6499999999</v>
      </c>
      <c r="G25" s="52">
        <v>16014903.459999999</v>
      </c>
      <c r="H25" s="27">
        <v>13427309</v>
      </c>
      <c r="I25" s="27">
        <v>13427309</v>
      </c>
      <c r="J25" s="50">
        <f>IF(AND(H25&gt;=0,G25&gt;=0),(G25-H25),"-")</f>
        <v>2587594.459999999</v>
      </c>
    </row>
    <row r="26" spans="2:10" s="2" customFormat="1" ht="14.25">
      <c r="B26" s="35"/>
      <c r="C26" s="9"/>
      <c r="D26" s="9" t="s">
        <v>25</v>
      </c>
      <c r="E26" s="31">
        <v>0</v>
      </c>
      <c r="F26" s="31"/>
      <c r="G26" s="32">
        <f t="shared" si="1"/>
        <v>0</v>
      </c>
      <c r="H26" s="31">
        <v>0</v>
      </c>
      <c r="I26" s="31">
        <v>0</v>
      </c>
      <c r="J26" s="39">
        <f t="shared" si="0"/>
        <v>0</v>
      </c>
    </row>
    <row r="27" spans="2:10" s="2" customFormat="1" ht="15">
      <c r="B27" s="35"/>
      <c r="C27" s="72" t="s">
        <v>26</v>
      </c>
      <c r="D27" s="72"/>
      <c r="E27" s="28">
        <f>SUM(E28:E29)</f>
        <v>0</v>
      </c>
      <c r="F27" s="28">
        <f>SUM(F28:F29)</f>
        <v>0</v>
      </c>
      <c r="G27" s="28">
        <f t="shared" si="1"/>
        <v>0</v>
      </c>
      <c r="H27" s="28">
        <f>SUM(H28:H29)</f>
        <v>0</v>
      </c>
      <c r="I27" s="28">
        <f>SUM(I28:I29)</f>
        <v>0</v>
      </c>
      <c r="J27" s="40">
        <f t="shared" si="0"/>
        <v>0</v>
      </c>
    </row>
    <row r="28" spans="2:10" s="2" customFormat="1" ht="14.25">
      <c r="B28" s="35"/>
      <c r="C28" s="9"/>
      <c r="D28" s="9" t="s">
        <v>27</v>
      </c>
      <c r="E28" s="24">
        <v>0</v>
      </c>
      <c r="F28" s="24"/>
      <c r="G28" s="25">
        <f t="shared" si="1"/>
        <v>0</v>
      </c>
      <c r="H28" s="24">
        <v>0</v>
      </c>
      <c r="I28" s="24">
        <v>0</v>
      </c>
      <c r="J28" s="37">
        <f t="shared" si="0"/>
        <v>0</v>
      </c>
    </row>
    <row r="29" spans="2:10" s="2" customFormat="1" ht="14.25">
      <c r="B29" s="35"/>
      <c r="C29" s="9"/>
      <c r="D29" s="9" t="s">
        <v>28</v>
      </c>
      <c r="E29" s="24">
        <v>0</v>
      </c>
      <c r="F29" s="24"/>
      <c r="G29" s="25">
        <f t="shared" si="1"/>
        <v>0</v>
      </c>
      <c r="H29" s="24">
        <v>0</v>
      </c>
      <c r="I29" s="24">
        <v>0</v>
      </c>
      <c r="J29" s="37">
        <f t="shared" si="0"/>
        <v>0</v>
      </c>
    </row>
    <row r="30" spans="2:10" s="2" customFormat="1" ht="15">
      <c r="B30" s="35"/>
      <c r="C30" s="72" t="s">
        <v>29</v>
      </c>
      <c r="D30" s="72"/>
      <c r="E30" s="28">
        <f>SUM(E31:E34)</f>
        <v>0</v>
      </c>
      <c r="F30" s="28">
        <f>SUM(F31:F34)</f>
        <v>0</v>
      </c>
      <c r="G30" s="28">
        <f t="shared" si="1"/>
        <v>0</v>
      </c>
      <c r="H30" s="28">
        <f>SUM(H31:H34)</f>
        <v>0</v>
      </c>
      <c r="I30" s="28">
        <f>SUM(I31:I34)</f>
        <v>0</v>
      </c>
      <c r="J30" s="40">
        <f t="shared" si="0"/>
        <v>0</v>
      </c>
    </row>
    <row r="31" spans="2:10" s="2" customFormat="1" ht="14.25">
      <c r="B31" s="35"/>
      <c r="C31" s="9"/>
      <c r="D31" s="9" t="s">
        <v>30</v>
      </c>
      <c r="E31" s="24">
        <v>0</v>
      </c>
      <c r="F31" s="24"/>
      <c r="G31" s="25">
        <f t="shared" si="1"/>
        <v>0</v>
      </c>
      <c r="H31" s="24">
        <v>0</v>
      </c>
      <c r="I31" s="24">
        <v>0</v>
      </c>
      <c r="J31" s="37">
        <f t="shared" si="0"/>
        <v>0</v>
      </c>
    </row>
    <row r="32" spans="2:10" s="2" customFormat="1" ht="14.25">
      <c r="B32" s="35"/>
      <c r="C32" s="9"/>
      <c r="D32" s="9" t="s">
        <v>31</v>
      </c>
      <c r="E32" s="24">
        <v>0</v>
      </c>
      <c r="F32" s="24"/>
      <c r="G32" s="25">
        <f t="shared" si="1"/>
        <v>0</v>
      </c>
      <c r="H32" s="24">
        <v>0</v>
      </c>
      <c r="I32" s="24">
        <v>0</v>
      </c>
      <c r="J32" s="37">
        <f t="shared" si="0"/>
        <v>0</v>
      </c>
    </row>
    <row r="33" spans="2:10" s="2" customFormat="1" ht="14.25">
      <c r="B33" s="35"/>
      <c r="C33" s="9"/>
      <c r="D33" s="9" t="s">
        <v>32</v>
      </c>
      <c r="E33" s="24">
        <v>0</v>
      </c>
      <c r="F33" s="24"/>
      <c r="G33" s="25">
        <f t="shared" si="1"/>
        <v>0</v>
      </c>
      <c r="H33" s="24">
        <v>0</v>
      </c>
      <c r="I33" s="24">
        <v>0</v>
      </c>
      <c r="J33" s="37">
        <f t="shared" si="0"/>
        <v>0</v>
      </c>
    </row>
    <row r="34" spans="2:10" s="2" customFormat="1" ht="16.5" customHeight="1">
      <c r="B34" s="35"/>
      <c r="C34" s="9"/>
      <c r="D34" s="9" t="s">
        <v>33</v>
      </c>
      <c r="E34" s="24">
        <v>0</v>
      </c>
      <c r="F34" s="24"/>
      <c r="G34" s="25">
        <f t="shared" si="1"/>
        <v>0</v>
      </c>
      <c r="H34" s="24">
        <v>0</v>
      </c>
      <c r="I34" s="24">
        <v>0</v>
      </c>
      <c r="J34" s="37">
        <f t="shared" si="0"/>
        <v>0</v>
      </c>
    </row>
    <row r="35" spans="2:10" s="2" customFormat="1" ht="15">
      <c r="B35" s="35"/>
      <c r="C35" s="72" t="s">
        <v>34</v>
      </c>
      <c r="D35" s="72"/>
      <c r="E35" s="28">
        <f>SUM(E36)</f>
        <v>0</v>
      </c>
      <c r="F35" s="28">
        <f>SUM(F36)</f>
        <v>0</v>
      </c>
      <c r="G35" s="28">
        <f t="shared" si="1"/>
        <v>0</v>
      </c>
      <c r="H35" s="28">
        <f>SUM(H36)</f>
        <v>0</v>
      </c>
      <c r="I35" s="28">
        <f>SUM(I36)</f>
        <v>0</v>
      </c>
      <c r="J35" s="40">
        <f t="shared" si="0"/>
        <v>0</v>
      </c>
    </row>
    <row r="36" spans="2:10" s="2" customFormat="1" ht="14.25">
      <c r="B36" s="35"/>
      <c r="C36" s="10"/>
      <c r="D36" s="10" t="s">
        <v>35</v>
      </c>
      <c r="E36" s="24">
        <v>0</v>
      </c>
      <c r="F36" s="24"/>
      <c r="G36" s="25">
        <f t="shared" si="1"/>
        <v>0</v>
      </c>
      <c r="H36" s="24">
        <v>0</v>
      </c>
      <c r="I36" s="24">
        <v>0</v>
      </c>
      <c r="J36" s="37">
        <f t="shared" si="0"/>
        <v>0</v>
      </c>
    </row>
    <row r="37" spans="2:10" s="2" customFormat="1" ht="14.25">
      <c r="B37" s="76" t="s">
        <v>36</v>
      </c>
      <c r="C37" s="77"/>
      <c r="D37" s="77"/>
      <c r="E37" s="24">
        <v>0</v>
      </c>
      <c r="F37" s="24"/>
      <c r="G37" s="25">
        <f t="shared" si="1"/>
        <v>0</v>
      </c>
      <c r="H37" s="24">
        <v>0</v>
      </c>
      <c r="I37" s="24">
        <v>0</v>
      </c>
      <c r="J37" s="37">
        <f t="shared" si="0"/>
        <v>0</v>
      </c>
    </row>
    <row r="38" spans="2:10" s="2" customFormat="1" ht="14.25">
      <c r="B38" s="78" t="s">
        <v>37</v>
      </c>
      <c r="C38" s="79"/>
      <c r="D38" s="79"/>
      <c r="E38" s="24">
        <v>0</v>
      </c>
      <c r="F38" s="24"/>
      <c r="G38" s="25">
        <f t="shared" si="1"/>
        <v>0</v>
      </c>
      <c r="H38" s="24">
        <v>0</v>
      </c>
      <c r="I38" s="24">
        <v>0</v>
      </c>
      <c r="J38" s="37">
        <f t="shared" si="0"/>
        <v>0</v>
      </c>
    </row>
    <row r="39" spans="2:10" s="2" customFormat="1" ht="15.75" customHeight="1">
      <c r="B39" s="78" t="s">
        <v>38</v>
      </c>
      <c r="C39" s="79"/>
      <c r="D39" s="79"/>
      <c r="E39" s="24">
        <v>0</v>
      </c>
      <c r="F39" s="27"/>
      <c r="G39" s="25">
        <f t="shared" si="1"/>
        <v>0</v>
      </c>
      <c r="H39" s="24">
        <v>0</v>
      </c>
      <c r="I39" s="24">
        <v>0</v>
      </c>
      <c r="J39" s="37">
        <f t="shared" si="0"/>
        <v>0</v>
      </c>
    </row>
    <row r="40" spans="2:10" s="2" customFormat="1" ht="14.25">
      <c r="B40" s="41"/>
      <c r="C40" s="3"/>
      <c r="D40" s="4"/>
      <c r="E40" s="29"/>
      <c r="F40" s="30"/>
      <c r="G40" s="30"/>
      <c r="H40" s="30"/>
      <c r="I40" s="30"/>
      <c r="J40" s="42"/>
    </row>
    <row r="41" spans="2:10" s="2" customFormat="1" ht="15.75" customHeight="1" thickBot="1">
      <c r="B41" s="43"/>
      <c r="C41" s="80" t="s">
        <v>39</v>
      </c>
      <c r="D41" s="81"/>
      <c r="E41" s="44">
        <f>SUM(E10,E37,E38,E39)</f>
        <v>322769380.02</v>
      </c>
      <c r="F41" s="44">
        <f>SUM(F10,F37,F38,F39)</f>
        <v>8496818.009999985</v>
      </c>
      <c r="G41" s="44">
        <f>SUM(G10,G37,G38,G39)</f>
        <v>331266198.03</v>
      </c>
      <c r="H41" s="44">
        <f>SUM(H10,H37,H38,H39)</f>
        <v>319792012</v>
      </c>
      <c r="I41" s="44">
        <f>SUM(I10,I37,I38,I39)</f>
        <v>319751052</v>
      </c>
      <c r="J41" s="45">
        <f t="shared" si="0"/>
        <v>11474186.029999971</v>
      </c>
    </row>
    <row r="42" s="2" customFormat="1" ht="14.25"/>
    <row r="43" spans="6:10" ht="14.25">
      <c r="F43" s="2"/>
      <c r="G43" s="2"/>
      <c r="H43" s="2"/>
      <c r="I43" s="2"/>
      <c r="J43" s="2"/>
    </row>
    <row r="44" ht="14.25"/>
    <row r="45" ht="14.25" customHeight="1"/>
    <row r="46" ht="14.25" customHeight="1"/>
    <row r="47" spans="4:9" ht="14.25" customHeight="1">
      <c r="D47" s="82" t="s">
        <v>46</v>
      </c>
      <c r="E47" s="82"/>
      <c r="G47" s="73" t="s">
        <v>44</v>
      </c>
      <c r="H47" s="73"/>
      <c r="I47" s="73"/>
    </row>
    <row r="48" spans="4:9" ht="14.25" customHeight="1">
      <c r="D48" s="74" t="s">
        <v>48</v>
      </c>
      <c r="E48" s="74"/>
      <c r="G48" s="75" t="s">
        <v>45</v>
      </c>
      <c r="H48" s="75"/>
      <c r="I48" s="75"/>
    </row>
    <row r="49" spans="4:9" ht="14.25" customHeight="1">
      <c r="D49" s="11"/>
      <c r="E49" s="11"/>
      <c r="G49" s="47"/>
      <c r="H49" s="47"/>
      <c r="I49" s="47"/>
    </row>
    <row r="50" spans="4:9" ht="14.25" customHeight="1">
      <c r="D50" s="11"/>
      <c r="E50" s="11"/>
      <c r="G50" s="47"/>
      <c r="H50" s="47"/>
      <c r="I50" s="47"/>
    </row>
    <row r="51" spans="3:9" s="20" customFormat="1" ht="14.25" customHeight="1">
      <c r="C51" s="18" t="s">
        <v>42</v>
      </c>
      <c r="D51" s="19"/>
      <c r="E51" s="19"/>
      <c r="G51" s="21"/>
      <c r="H51" s="21"/>
      <c r="I51" s="21"/>
    </row>
    <row r="52" spans="4:9" ht="14.25" customHeight="1">
      <c r="D52" s="11"/>
      <c r="E52" s="11"/>
      <c r="G52" s="47"/>
      <c r="H52" s="47"/>
      <c r="I52" s="47"/>
    </row>
    <row r="53" spans="4:9" ht="14.25" customHeight="1">
      <c r="D53" s="11"/>
      <c r="E53" s="11"/>
      <c r="G53" s="47"/>
      <c r="H53" s="47"/>
      <c r="I53" s="47"/>
    </row>
    <row r="54" spans="4:9" ht="29.25" customHeight="1">
      <c r="D54" s="11"/>
      <c r="E54" s="12"/>
      <c r="G54" s="47"/>
      <c r="H54" s="47"/>
      <c r="I54" s="47"/>
    </row>
    <row r="55" spans="6:7" ht="43.5" customHeight="1">
      <c r="F55" s="8"/>
      <c r="G55" s="14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21">
    <mergeCell ref="G47:I47"/>
    <mergeCell ref="D48:E48"/>
    <mergeCell ref="G48:I48"/>
    <mergeCell ref="C35:D35"/>
    <mergeCell ref="B37:D37"/>
    <mergeCell ref="B38:D38"/>
    <mergeCell ref="B39:D39"/>
    <mergeCell ref="C41:D41"/>
    <mergeCell ref="D47:E47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7:D9"/>
    <mergeCell ref="E7:I7"/>
    <mergeCell ref="J7:J8"/>
  </mergeCells>
  <printOptions horizontalCentered="1"/>
  <pageMargins left="0.3937007874015748" right="0.35433070866141736" top="0.984251968503937" bottom="0.5118110236220472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cgloria</cp:lastModifiedBy>
  <cp:lastPrinted>2020-03-06T19:18:51Z</cp:lastPrinted>
  <dcterms:created xsi:type="dcterms:W3CDTF">2014-10-31T18:47:39Z</dcterms:created>
  <dcterms:modified xsi:type="dcterms:W3CDTF">2020-03-11T21:15:33Z</dcterms:modified>
  <cp:category/>
  <cp:version/>
  <cp:contentType/>
  <cp:contentStatus/>
</cp:coreProperties>
</file>