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de Cuenta Pública\MARZO 2022\TOMO II\"/>
    </mc:Choice>
  </mc:AlternateContent>
  <bookViews>
    <workbookView xWindow="0" yWindow="0" windowWidth="20490" windowHeight="6855"/>
  </bookViews>
  <sheets>
    <sheet name="EAE DIC 2021" sheetId="4" r:id="rId1"/>
  </sheets>
  <definedNames>
    <definedName name="_xlnm._FilterDatabase" localSheetId="0" hidden="1">'EAE DIC 2021'!$B$8:$L$81</definedName>
    <definedName name="_xlnm.Print_Area" localSheetId="0">'EAE DIC 2021'!$A$1:$J$89</definedName>
    <definedName name="Cargo1" localSheetId="0">'EAE DIC 2021'!$C$85</definedName>
    <definedName name="Cargo2" localSheetId="0">'EAE DIC 2021'!$E$85</definedName>
    <definedName name="firma1" localSheetId="0">'EAE DIC 2021'!$C$83</definedName>
    <definedName name="firma2" localSheetId="0">'EAE DIC 2021'!$E$83</definedName>
  </definedNames>
  <calcPr calcId="152511"/>
</workbook>
</file>

<file path=xl/calcChain.xml><?xml version="1.0" encoding="utf-8"?>
<calcChain xmlns="http://schemas.openxmlformats.org/spreadsheetml/2006/main">
  <c r="I75" i="4" l="1"/>
  <c r="I77" i="4"/>
  <c r="I78" i="4"/>
  <c r="I79" i="4"/>
  <c r="I80" i="4"/>
  <c r="I74" i="4"/>
  <c r="I68" i="4"/>
  <c r="I59" i="4"/>
  <c r="I58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10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F27" i="4"/>
  <c r="G27" i="4"/>
  <c r="H27" i="4"/>
  <c r="D27" i="4"/>
  <c r="E17" i="4"/>
  <c r="G17" i="4"/>
  <c r="H17" i="4"/>
  <c r="D17" i="4"/>
  <c r="E9" i="4"/>
  <c r="F9" i="4"/>
  <c r="G9" i="4"/>
  <c r="H9" i="4"/>
  <c r="D9" i="4"/>
  <c r="E81" i="4" l="1"/>
  <c r="H81" i="4"/>
  <c r="G81" i="4"/>
  <c r="D81" i="4"/>
  <c r="I20" i="4" l="1"/>
  <c r="I17" i="4" s="1"/>
  <c r="F17" i="4"/>
  <c r="F76" i="4"/>
  <c r="F73" i="4" l="1"/>
  <c r="I76" i="4"/>
  <c r="I52" i="4" l="1"/>
  <c r="I47" i="4" s="1"/>
  <c r="F47" i="4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F60" i="4"/>
  <c r="F44" i="4"/>
  <c r="F46" i="4"/>
  <c r="I46" i="4" s="1"/>
  <c r="I60" i="4" l="1"/>
  <c r="I57" i="4" s="1"/>
  <c r="F57" i="4"/>
  <c r="I62" i="4"/>
  <c r="I61" i="4" s="1"/>
  <c r="F61" i="4"/>
  <c r="I44" i="4"/>
  <c r="I37" i="4" s="1"/>
  <c r="F37" i="4"/>
  <c r="F81" i="4" l="1"/>
  <c r="I81" i="4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<sst xmlns="http://schemas.openxmlformats.org/spreadsheetml/2006/main" count="89" uniqueCount="89">
  <si>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</si>
  <si>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</si>
  <si>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</si>
  <si>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</si>
  <si>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</si>
  <si>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</si>
  <si>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</si>
  <si>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</si>
  <si>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</si>
  <si>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</si>
  <si>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</si>
  <si>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</si>
  <si>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</si>
  <si>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</si>
  <si>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</si>
  <si>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</si>
  <si>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</si>
  <si>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</si>
  <si>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</si>
  <si>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</si>
  <si>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</si>
  <si>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</si>
  <si>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</si>
  <si>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</si>
  <si>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</si>
  <si>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</si>
  <si>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</si>
  <si>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</si>
  <si>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</si>
  <si>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</si>
  <si>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</si>
  <si>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</si>
  <si>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</si>
  <si>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</si>
  <si>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</si>
  <si>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</si>
  <si>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</si>
  <si>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</si>
  <si>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</si>
  <si>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</si>
  <si>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</si>
  <si>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</si>
  <si>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</si>
  <si>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</si>
  <si>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</si>
  <si>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</si>
  <si>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</si>
  <si>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</si>
  <si>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</si>
  <si>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</si>
  <si>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</si>
  <si>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</si>
  <si>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</si>
  <si>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</si>
  <si>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</si>
  <si>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</si>
  <si>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</si>
  <si>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</si>
  <si>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</si>
  <si>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</si>
  <si>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</si>
  <si>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</si>
  <si>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</si>
  <si>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</si>
  <si>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</si>
  <si>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</si>
  <si>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</si>
  <si>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</si>
  <si>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</si>
  <si>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</si>
  <si>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</si>
  <si>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</si>
  <si>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</si>
  <si>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</si>
  <si>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</si>
  <si>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</si>
  <si>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</si>
  <si>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</si>
  <si>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</si>
  <si>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</si>
  <si>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</si>
  <si>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</si>
  <si>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</si>
  <si>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MTRA. ADRIANA ROMO LÓPEZ
TESORERO MUNICIPAL</t>
  </si>
  <si>
    <t>JUAN JOSÉ FRANGIE SAADE                                                                                                               PRESIDENTE MUNICIPAL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</si>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</sst>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7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3" fillId="0" borderId="0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top" wrapText="1"/>
    </xf>
    <xf numFmtId="164" fontId="13" fillId="0" borderId="0" xfId="0" applyNumberFormat="1" applyFont="1" applyBorder="1"/>
    <xf numFmtId="43" fontId="13" fillId="0" borderId="0" xfId="1" applyFont="1" applyBorder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5" fontId="13" fillId="4" borderId="5" xfId="0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horizontal="right" vertical="center"/>
    </xf>
    <xf numFmtId="165" fontId="10" fillId="3" borderId="5" xfId="1" applyNumberFormat="1" applyFont="1" applyFill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3" fillId="4" borderId="5" xfId="1" applyNumberFormat="1" applyFont="1" applyFill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3" fillId="4" borderId="12" xfId="0" applyNumberFormat="1" applyFont="1" applyFill="1" applyBorder="1" applyAlignment="1">
      <alignment horizontal="right" vertical="center"/>
    </xf>
    <xf numFmtId="165" fontId="13" fillId="4" borderId="14" xfId="0" applyNumberFormat="1" applyFont="1" applyFill="1" applyBorder="1" applyAlignment="1">
      <alignment horizontal="right" vertical="center"/>
    </xf>
    <xf numFmtId="165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43" fontId="13" fillId="0" borderId="12" xfId="1" applyFont="1" applyBorder="1" applyAlignment="1">
      <alignment horizontal="center" vertical="top" wrapText="1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4" xfId="1" applyNumberFormat="1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30257</xdr:colOff>
      <xdr:row>1</xdr:row>
      <xdr:rowOff>33617</xdr:rowOff>
    </xdr:from>
    <xdr:to>
      <xdr:col>2</xdr:col>
      <xdr:colOff>1770529</xdr:colOff>
      <xdr:row>3</xdr:row>
      <xdr:rowOff>339520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35323"/>
          <a:ext cx="2143684" cy="1023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showGridLines="0" tabSelected="1" zoomScale="85" zoomScaleNormal="85" zoomScaleSheetLayoutView="100" workbookViewId="0">
      <selection activeCell="I82" sqref="I82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9" width="16.42578125" bestFit="1" customWidth="1"/>
    <col min="10" max="10" width="4.7109375" style="44" customWidth="1"/>
    <col min="11" max="11" width="11.42578125" hidden="1" customWidth="1"/>
    <col min="12" max="12" width="11.42578125" hidden="1"/>
  </cols>
  <sheetData>
    <row r="1" spans="2:9" ht="15.75" x14ac:dyDescent="0.25">
      <c r="B1" s="9"/>
      <c r="C1" s="9"/>
      <c r="D1" s="9"/>
      <c r="E1" s="10"/>
      <c r="F1" s="9"/>
      <c r="G1" s="9"/>
      <c r="H1" s="9"/>
      <c r="I1" s="9"/>
    </row>
    <row r="2" spans="2:9" ht="28.5" customHeight="1" x14ac:dyDescent="0.25">
      <c r="B2" s="58" t="s">
        <v>85</v>
      </c>
      <c r="C2" s="59"/>
      <c r="D2" s="59"/>
      <c r="E2" s="59"/>
      <c r="F2" s="59"/>
      <c r="G2" s="59"/>
      <c r="H2" s="59"/>
      <c r="I2" s="60"/>
    </row>
    <row r="3" spans="2:9" ht="28.5" customHeight="1" x14ac:dyDescent="0.25">
      <c r="B3" s="61" t="s">
        <v>86</v>
      </c>
      <c r="C3" s="62"/>
      <c r="D3" s="62"/>
      <c r="E3" s="62"/>
      <c r="F3" s="62"/>
      <c r="G3" s="62"/>
      <c r="H3" s="62"/>
      <c r="I3" s="63"/>
    </row>
    <row r="4" spans="2:9" ht="28.5" customHeight="1" x14ac:dyDescent="0.25">
      <c r="B4" s="64" t="s">
        <v>88</v>
      </c>
      <c r="C4" s="65"/>
      <c r="D4" s="65"/>
      <c r="E4" s="65"/>
      <c r="F4" s="65"/>
      <c r="G4" s="65"/>
      <c r="H4" s="65"/>
      <c r="I4" s="66"/>
    </row>
    <row r="5" spans="2:9" ht="15.75" x14ac:dyDescent="0.25">
      <c r="B5" s="11"/>
      <c r="C5" s="11"/>
      <c r="D5" s="11"/>
      <c r="E5" s="12"/>
      <c r="F5" s="11"/>
      <c r="G5" s="11"/>
      <c r="H5" s="11"/>
      <c r="I5" s="11"/>
    </row>
    <row r="6" spans="2:9" ht="16.5" customHeight="1" x14ac:dyDescent="0.25">
      <c r="B6" s="49" t="s">
        <v>0</v>
      </c>
      <c r="C6" s="50"/>
      <c r="D6" s="50" t="s">
        <v>82</v>
      </c>
      <c r="E6" s="50"/>
      <c r="F6" s="50"/>
      <c r="G6" s="50"/>
      <c r="H6" s="50"/>
      <c r="I6" s="49" t="s">
        <v>1</v>
      </c>
    </row>
    <row r="7" spans="2:9" ht="31.5" x14ac:dyDescent="0.25">
      <c r="B7" s="50"/>
      <c r="C7" s="50"/>
      <c r="D7" s="23" t="s">
        <v>2</v>
      </c>
      <c r="E7" s="24" t="s">
        <v>3</v>
      </c>
      <c r="F7" s="23" t="s">
        <v>4</v>
      </c>
      <c r="G7" s="23" t="s">
        <v>5</v>
      </c>
      <c r="H7" s="23" t="s">
        <v>6</v>
      </c>
      <c r="I7" s="49"/>
    </row>
    <row r="8" spans="2:9" ht="15.75" x14ac:dyDescent="0.25">
      <c r="B8" s="51"/>
      <c r="C8" s="51"/>
      <c r="D8" s="33">
        <v>1</v>
      </c>
      <c r="E8" s="26">
        <v>2</v>
      </c>
      <c r="F8" s="34" t="s">
        <v>7</v>
      </c>
      <c r="G8" s="25">
        <v>4</v>
      </c>
      <c r="H8" s="34">
        <v>5</v>
      </c>
      <c r="I8" s="25" t="s">
        <v>8</v>
      </c>
    </row>
    <row r="9" spans="2:9" ht="20.25" customHeight="1" x14ac:dyDescent="0.25">
      <c r="B9" s="52" t="s">
        <v>9</v>
      </c>
      <c r="C9" s="53"/>
      <c r="D9" s="41">
        <f>SUM(D10:D16)</f>
        <v>3985000498.6100001</v>
      </c>
      <c r="E9" s="42">
        <f t="shared" ref="E9:H9" si="0">SUM(E10:E16)</f>
        <v>-70900000.079999983</v>
      </c>
      <c r="F9" s="41">
        <f t="shared" si="0"/>
        <v>3914100498.5300007</v>
      </c>
      <c r="G9" s="42">
        <f t="shared" si="0"/>
        <v>921476692.03999996</v>
      </c>
      <c r="H9" s="41">
        <f t="shared" si="0"/>
        <v>902050858.99999988</v>
      </c>
      <c r="I9" s="42">
        <f>SUM(I10:I16)</f>
        <v>2992623806.4899998</v>
      </c>
    </row>
    <row r="10" spans="2:9" ht="20.25" customHeight="1" x14ac:dyDescent="0.25">
      <c r="B10" s="31"/>
      <c r="C10" s="32" t="s">
        <v>10</v>
      </c>
      <c r="D10" s="28">
        <v>2003740396.26</v>
      </c>
      <c r="E10" s="36">
        <v>-2698013.79</v>
      </c>
      <c r="F10" s="28">
        <v>2001042382.47</v>
      </c>
      <c r="G10" s="38">
        <v>435474275.57999998</v>
      </c>
      <c r="H10" s="28">
        <v>435474275.57999998</v>
      </c>
      <c r="I10" s="38">
        <f>F10-G10</f>
        <v>1565568106.8900001</v>
      </c>
    </row>
    <row r="11" spans="2:9" ht="20.25" customHeight="1" x14ac:dyDescent="0.25">
      <c r="B11" s="31"/>
      <c r="C11" s="32" t="s">
        <v>11</v>
      </c>
      <c r="D11" s="28">
        <v>256836518.68000001</v>
      </c>
      <c r="E11" s="36">
        <v>-4000.000000000447</v>
      </c>
      <c r="F11" s="28">
        <v>256832518.68000001</v>
      </c>
      <c r="G11" s="38">
        <v>77428871.340000004</v>
      </c>
      <c r="H11" s="28">
        <v>77428871.340000004</v>
      </c>
      <c r="I11" s="38">
        <f t="shared" ref="I11:I16" si="1">F11-G11</f>
        <v>179403647.34</v>
      </c>
    </row>
    <row r="12" spans="2:9" ht="20.25" customHeight="1" x14ac:dyDescent="0.25">
      <c r="B12" s="31"/>
      <c r="C12" s="32" t="s">
        <v>12</v>
      </c>
      <c r="D12" s="28">
        <v>386522532.04000002</v>
      </c>
      <c r="E12" s="36">
        <v>-19999.86999999985</v>
      </c>
      <c r="F12" s="28">
        <v>386502532.17000002</v>
      </c>
      <c r="G12" s="38">
        <v>3145700.78</v>
      </c>
      <c r="H12" s="28">
        <v>3145700.78</v>
      </c>
      <c r="I12" s="38">
        <f t="shared" si="1"/>
        <v>383356831.39000005</v>
      </c>
    </row>
    <row r="13" spans="2:9" ht="20.25" customHeight="1" x14ac:dyDescent="0.25">
      <c r="B13" s="31"/>
      <c r="C13" s="32" t="s">
        <v>13</v>
      </c>
      <c r="D13" s="28">
        <v>676494394.05999994</v>
      </c>
      <c r="E13" s="36">
        <v>-70522773.349999994</v>
      </c>
      <c r="F13" s="28">
        <v>605971620.71000004</v>
      </c>
      <c r="G13" s="38">
        <v>212482707.21000001</v>
      </c>
      <c r="H13" s="28">
        <v>193056874.16999999</v>
      </c>
      <c r="I13" s="38">
        <f t="shared" si="1"/>
        <v>393488913.5</v>
      </c>
    </row>
    <row r="14" spans="2:9" ht="20.25" customHeight="1" x14ac:dyDescent="0.25">
      <c r="B14" s="31"/>
      <c r="C14" s="32" t="s">
        <v>14</v>
      </c>
      <c r="D14" s="28">
        <v>563557801.03999996</v>
      </c>
      <c r="E14" s="36">
        <v>-4.9999995231628416E-2</v>
      </c>
      <c r="F14" s="28">
        <v>563557800.99000001</v>
      </c>
      <c r="G14" s="38">
        <v>171033985.22</v>
      </c>
      <c r="H14" s="28">
        <v>171033985.22</v>
      </c>
      <c r="I14" s="38">
        <f t="shared" si="1"/>
        <v>392523815.76999998</v>
      </c>
    </row>
    <row r="15" spans="2:9" ht="20.25" customHeight="1" x14ac:dyDescent="0.25">
      <c r="B15" s="31"/>
      <c r="C15" s="32" t="s">
        <v>15</v>
      </c>
      <c r="D15" s="28">
        <v>52819856.5</v>
      </c>
      <c r="E15" s="36">
        <v>0</v>
      </c>
      <c r="F15" s="28">
        <v>52819856.5</v>
      </c>
      <c r="G15" s="38">
        <v>0</v>
      </c>
      <c r="H15" s="28">
        <v>0</v>
      </c>
      <c r="I15" s="38">
        <f t="shared" si="1"/>
        <v>52819856.5</v>
      </c>
    </row>
    <row r="16" spans="2:9" ht="20.25" customHeight="1" x14ac:dyDescent="0.25">
      <c r="B16" s="31"/>
      <c r="C16" s="32" t="s">
        <v>16</v>
      </c>
      <c r="D16" s="28">
        <v>45029000.030000001</v>
      </c>
      <c r="E16" s="36">
        <v>2344786.98</v>
      </c>
      <c r="F16" s="28">
        <v>47373787.009999998</v>
      </c>
      <c r="G16" s="38">
        <v>21911151.91</v>
      </c>
      <c r="H16" s="28">
        <v>21911151.91</v>
      </c>
      <c r="I16" s="38">
        <f t="shared" si="1"/>
        <v>25462635.099999998</v>
      </c>
    </row>
    <row r="17" spans="2:9" ht="20.25" customHeight="1" x14ac:dyDescent="0.25">
      <c r="B17" s="54" t="s">
        <v>17</v>
      </c>
      <c r="C17" s="55"/>
      <c r="D17" s="27">
        <f>SUM(D18:D26)</f>
        <v>581154428.15999997</v>
      </c>
      <c r="E17" s="35">
        <f t="shared" ref="E17:H17" si="2">SUM(E18:E26)</f>
        <v>-82436892.25</v>
      </c>
      <c r="F17" s="27">
        <f t="shared" si="2"/>
        <v>498717535.90999997</v>
      </c>
      <c r="G17" s="35">
        <f t="shared" si="2"/>
        <v>57561934.640000001</v>
      </c>
      <c r="H17" s="27">
        <f t="shared" si="2"/>
        <v>57561934.640000001</v>
      </c>
      <c r="I17" s="35">
        <f>SUM(I18:I26)</f>
        <v>441155601.26999998</v>
      </c>
    </row>
    <row r="18" spans="2:9" ht="31.5" x14ac:dyDescent="0.25">
      <c r="B18" s="31"/>
      <c r="C18" s="32" t="s">
        <v>18</v>
      </c>
      <c r="D18" s="28">
        <v>22108417.449999999</v>
      </c>
      <c r="E18" s="36">
        <v>-10465128.300000001</v>
      </c>
      <c r="F18" s="28">
        <v>11643289.15</v>
      </c>
      <c r="G18" s="38">
        <v>1103127.03</v>
      </c>
      <c r="H18" s="28">
        <v>1103127.03</v>
      </c>
      <c r="I18" s="38">
        <f>F18-G18</f>
        <v>10540162.120000001</v>
      </c>
    </row>
    <row r="19" spans="2:9" ht="20.25" customHeight="1" x14ac:dyDescent="0.25">
      <c r="B19" s="31"/>
      <c r="C19" s="32" t="s">
        <v>19</v>
      </c>
      <c r="D19" s="28">
        <v>12243250</v>
      </c>
      <c r="E19" s="36">
        <v>-2174237.65</v>
      </c>
      <c r="F19" s="28">
        <v>10069012.35</v>
      </c>
      <c r="G19" s="38">
        <v>307502.71999999997</v>
      </c>
      <c r="H19" s="28">
        <v>307502.71999999997</v>
      </c>
      <c r="I19" s="38">
        <f t="shared" ref="I19:I26" si="3">F19-G19</f>
        <v>9761509.629999999</v>
      </c>
    </row>
    <row r="20" spans="2:9" ht="31.5" x14ac:dyDescent="0.25">
      <c r="B20" s="31"/>
      <c r="C20" s="32" t="s">
        <v>20</v>
      </c>
      <c r="D20" s="30">
        <v>30000</v>
      </c>
      <c r="E20" s="36">
        <v>-30000</v>
      </c>
      <c r="F20" s="28">
        <v>0</v>
      </c>
      <c r="G20" s="38">
        <v>0</v>
      </c>
      <c r="H20" s="28">
        <v>0</v>
      </c>
      <c r="I20" s="38">
        <f t="shared" si="3"/>
        <v>0</v>
      </c>
    </row>
    <row r="21" spans="2:9" ht="20.25" customHeight="1" x14ac:dyDescent="0.25">
      <c r="B21" s="31"/>
      <c r="C21" s="32" t="s">
        <v>21</v>
      </c>
      <c r="D21" s="29">
        <v>72356804.480000004</v>
      </c>
      <c r="E21" s="37">
        <v>-13658034.619999999</v>
      </c>
      <c r="F21" s="28">
        <v>58698769.859999999</v>
      </c>
      <c r="G21" s="38">
        <v>92394.07</v>
      </c>
      <c r="H21" s="28">
        <v>92394.07</v>
      </c>
      <c r="I21" s="38">
        <f t="shared" si="3"/>
        <v>58606375.789999999</v>
      </c>
    </row>
    <row r="22" spans="2:9" ht="20.25" customHeight="1" x14ac:dyDescent="0.25">
      <c r="B22" s="31"/>
      <c r="C22" s="32" t="s">
        <v>22</v>
      </c>
      <c r="D22" s="28">
        <v>19553314.030000001</v>
      </c>
      <c r="E22" s="37">
        <v>-9532809.9800000004</v>
      </c>
      <c r="F22" s="28">
        <v>10020504.050000001</v>
      </c>
      <c r="G22" s="40">
        <v>129877.35</v>
      </c>
      <c r="H22" s="30">
        <v>129877.35</v>
      </c>
      <c r="I22" s="38">
        <f t="shared" si="3"/>
        <v>9890626.7000000011</v>
      </c>
    </row>
    <row r="23" spans="2:9" ht="20.25" customHeight="1" x14ac:dyDescent="0.25">
      <c r="B23" s="31"/>
      <c r="C23" s="32" t="s">
        <v>23</v>
      </c>
      <c r="D23" s="28">
        <v>288617500</v>
      </c>
      <c r="E23" s="36">
        <v>2763098.59</v>
      </c>
      <c r="F23" s="28">
        <v>291380598.58999997</v>
      </c>
      <c r="G23" s="38">
        <v>52004859.5</v>
      </c>
      <c r="H23" s="28">
        <v>52004859.5</v>
      </c>
      <c r="I23" s="38">
        <f t="shared" si="3"/>
        <v>239375739.08999997</v>
      </c>
    </row>
    <row r="24" spans="2:9" ht="31.5" x14ac:dyDescent="0.25">
      <c r="B24" s="31"/>
      <c r="C24" s="32" t="s">
        <v>24</v>
      </c>
      <c r="D24" s="28">
        <v>52647385.530000001</v>
      </c>
      <c r="E24" s="36">
        <v>-26673517.879999999</v>
      </c>
      <c r="F24" s="28">
        <v>25973867.649999999</v>
      </c>
      <c r="G24" s="38">
        <v>35.01</v>
      </c>
      <c r="H24" s="28">
        <v>35.01</v>
      </c>
      <c r="I24" s="38">
        <f t="shared" si="3"/>
        <v>25973832.639999997</v>
      </c>
    </row>
    <row r="25" spans="2:9" ht="20.25" customHeight="1" x14ac:dyDescent="0.25">
      <c r="B25" s="31"/>
      <c r="C25" s="32" t="s">
        <v>25</v>
      </c>
      <c r="D25" s="28">
        <v>3612000</v>
      </c>
      <c r="E25" s="36">
        <v>-246503.51</v>
      </c>
      <c r="F25" s="28">
        <v>3365496.49</v>
      </c>
      <c r="G25" s="38">
        <v>0</v>
      </c>
      <c r="H25" s="28">
        <v>0</v>
      </c>
      <c r="I25" s="38">
        <f t="shared" si="3"/>
        <v>3365496.49</v>
      </c>
    </row>
    <row r="26" spans="2:9" ht="20.25" customHeight="1" x14ac:dyDescent="0.25">
      <c r="B26" s="31"/>
      <c r="C26" s="32" t="s">
        <v>26</v>
      </c>
      <c r="D26" s="28">
        <v>109985756.67</v>
      </c>
      <c r="E26" s="36">
        <v>-22419758.899999999</v>
      </c>
      <c r="F26" s="28">
        <v>87565997.769999996</v>
      </c>
      <c r="G26" s="38">
        <v>3924138.96</v>
      </c>
      <c r="H26" s="28">
        <v>3924138.96</v>
      </c>
      <c r="I26" s="38">
        <f t="shared" si="3"/>
        <v>83641858.810000002</v>
      </c>
    </row>
    <row r="27" spans="2:9" ht="20.25" customHeight="1" x14ac:dyDescent="0.25">
      <c r="B27" s="54" t="s">
        <v>27</v>
      </c>
      <c r="C27" s="55"/>
      <c r="D27" s="27">
        <f>SUM(D28:D36)</f>
        <v>1101281175.1999998</v>
      </c>
      <c r="E27" s="35">
        <f t="shared" ref="E27:H27" si="4">SUM(E28:E36)</f>
        <v>84877547.069999978</v>
      </c>
      <c r="F27" s="27">
        <f t="shared" si="4"/>
        <v>1186158722.27</v>
      </c>
      <c r="G27" s="35">
        <f t="shared" si="4"/>
        <v>139117660.08999997</v>
      </c>
      <c r="H27" s="27">
        <f t="shared" si="4"/>
        <v>139117660.08999997</v>
      </c>
      <c r="I27" s="35">
        <f>SUM(I28:I36)</f>
        <v>1047041062.1800001</v>
      </c>
    </row>
    <row r="28" spans="2:9" ht="20.25" customHeight="1" x14ac:dyDescent="0.25">
      <c r="B28" s="31"/>
      <c r="C28" s="32" t="s">
        <v>28</v>
      </c>
      <c r="D28" s="28">
        <v>285618445</v>
      </c>
      <c r="E28" s="36">
        <v>-37472057.990000002</v>
      </c>
      <c r="F28" s="28">
        <v>248146387.00999999</v>
      </c>
      <c r="G28" s="38">
        <v>59262083.289999999</v>
      </c>
      <c r="H28" s="28">
        <v>59262083.289999999</v>
      </c>
      <c r="I28" s="38">
        <f>F28-G28</f>
        <v>188884303.72</v>
      </c>
    </row>
    <row r="29" spans="2:9" ht="20.25" customHeight="1" x14ac:dyDescent="0.25">
      <c r="B29" s="31"/>
      <c r="C29" s="32" t="s">
        <v>29</v>
      </c>
      <c r="D29" s="28">
        <v>55267482.229999997</v>
      </c>
      <c r="E29" s="36">
        <v>27153330.120000001</v>
      </c>
      <c r="F29" s="28">
        <v>82420812.349999994</v>
      </c>
      <c r="G29" s="38">
        <v>1348316.72</v>
      </c>
      <c r="H29" s="28">
        <v>1348316.72</v>
      </c>
      <c r="I29" s="38">
        <f t="shared" ref="I29:I36" si="5">F29-G29</f>
        <v>81072495.629999995</v>
      </c>
    </row>
    <row r="30" spans="2:9" ht="31.5" x14ac:dyDescent="0.25">
      <c r="B30" s="31"/>
      <c r="C30" s="32" t="s">
        <v>30</v>
      </c>
      <c r="D30" s="28">
        <v>228006958.47999999</v>
      </c>
      <c r="E30" s="36">
        <v>3900993.0499999905</v>
      </c>
      <c r="F30" s="28">
        <v>231907951.53</v>
      </c>
      <c r="G30" s="38">
        <v>24937300.260000002</v>
      </c>
      <c r="H30" s="28">
        <v>24937300.260000002</v>
      </c>
      <c r="I30" s="38">
        <f t="shared" si="5"/>
        <v>206970651.27000001</v>
      </c>
    </row>
    <row r="31" spans="2:9" ht="20.25" customHeight="1" x14ac:dyDescent="0.25">
      <c r="B31" s="31"/>
      <c r="C31" s="32" t="s">
        <v>31</v>
      </c>
      <c r="D31" s="28">
        <v>130522500</v>
      </c>
      <c r="E31" s="36">
        <v>-8006191.4900000002</v>
      </c>
      <c r="F31" s="28">
        <v>122516308.51000001</v>
      </c>
      <c r="G31" s="38">
        <v>14823541.68</v>
      </c>
      <c r="H31" s="28">
        <v>14823541.68</v>
      </c>
      <c r="I31" s="38">
        <f t="shared" si="5"/>
        <v>107692766.83000001</v>
      </c>
    </row>
    <row r="32" spans="2:9" ht="31.5" x14ac:dyDescent="0.25">
      <c r="B32" s="31"/>
      <c r="C32" s="32" t="s">
        <v>32</v>
      </c>
      <c r="D32" s="28">
        <v>306550660.31999999</v>
      </c>
      <c r="E32" s="36">
        <v>83990675.269999996</v>
      </c>
      <c r="F32" s="28">
        <v>390541335.58999997</v>
      </c>
      <c r="G32" s="38">
        <v>6303408.46</v>
      </c>
      <c r="H32" s="28">
        <v>6303408.46</v>
      </c>
      <c r="I32" s="38">
        <f t="shared" si="5"/>
        <v>384237927.13</v>
      </c>
    </row>
    <row r="33" spans="2:9" ht="20.25" customHeight="1" x14ac:dyDescent="0.25">
      <c r="B33" s="31"/>
      <c r="C33" s="32" t="s">
        <v>33</v>
      </c>
      <c r="D33" s="28">
        <v>40380029.170000002</v>
      </c>
      <c r="E33" s="36">
        <v>9779119.8800000008</v>
      </c>
      <c r="F33" s="28">
        <v>50159149.049999997</v>
      </c>
      <c r="G33" s="38">
        <v>3010248.08</v>
      </c>
      <c r="H33" s="28">
        <v>3010248.08</v>
      </c>
      <c r="I33" s="38">
        <f t="shared" si="5"/>
        <v>47148900.969999999</v>
      </c>
    </row>
    <row r="34" spans="2:9" ht="20.25" customHeight="1" x14ac:dyDescent="0.25">
      <c r="B34" s="31"/>
      <c r="C34" s="32" t="s">
        <v>34</v>
      </c>
      <c r="D34" s="28">
        <v>1538500</v>
      </c>
      <c r="E34" s="36">
        <v>-1520904</v>
      </c>
      <c r="F34" s="28">
        <v>17596</v>
      </c>
      <c r="G34" s="38">
        <v>7564.99</v>
      </c>
      <c r="H34" s="28">
        <v>7564.99</v>
      </c>
      <c r="I34" s="38">
        <f t="shared" si="5"/>
        <v>10031.01</v>
      </c>
    </row>
    <row r="35" spans="2:9" ht="20.25" customHeight="1" x14ac:dyDescent="0.25">
      <c r="B35" s="31"/>
      <c r="C35" s="32" t="s">
        <v>35</v>
      </c>
      <c r="D35" s="28">
        <v>34145600</v>
      </c>
      <c r="E35" s="36">
        <v>-11509315.029999999</v>
      </c>
      <c r="F35" s="28">
        <v>22636284.969999999</v>
      </c>
      <c r="G35" s="38">
        <v>3483509.5</v>
      </c>
      <c r="H35" s="28">
        <v>3483509.5</v>
      </c>
      <c r="I35" s="38">
        <f t="shared" si="5"/>
        <v>19152775.469999999</v>
      </c>
    </row>
    <row r="36" spans="2:9" ht="20.25" customHeight="1" x14ac:dyDescent="0.25">
      <c r="B36" s="31"/>
      <c r="C36" s="32" t="s">
        <v>36</v>
      </c>
      <c r="D36" s="28">
        <v>19251000</v>
      </c>
      <c r="E36" s="36">
        <v>18561897.260000002</v>
      </c>
      <c r="F36" s="28">
        <v>37812897.259999998</v>
      </c>
      <c r="G36" s="38">
        <v>25941687.109999999</v>
      </c>
      <c r="H36" s="28">
        <v>25941687.109999999</v>
      </c>
      <c r="I36" s="38">
        <f t="shared" si="5"/>
        <v>11871210.149999999</v>
      </c>
    </row>
    <row r="37" spans="2:9" ht="20.25" customHeight="1" x14ac:dyDescent="0.25">
      <c r="B37" s="54" t="s">
        <v>37</v>
      </c>
      <c r="C37" s="55"/>
      <c r="D37" s="27">
        <f>SUM(D38:D46)</f>
        <v>1305605580.5699999</v>
      </c>
      <c r="E37" s="35">
        <f t="shared" ref="E37:I37" si="6">SUM(E38:E46)</f>
        <v>55482958.279999994</v>
      </c>
      <c r="F37" s="27">
        <f t="shared" si="6"/>
        <v>1361088538.8499999</v>
      </c>
      <c r="G37" s="35">
        <f t="shared" si="6"/>
        <v>289618686.13999999</v>
      </c>
      <c r="H37" s="27">
        <f t="shared" si="6"/>
        <v>289613526.13999999</v>
      </c>
      <c r="I37" s="35">
        <f t="shared" si="6"/>
        <v>1071469852.71</v>
      </c>
    </row>
    <row r="38" spans="2:9" ht="20.25" customHeight="1" x14ac:dyDescent="0.25">
      <c r="B38" s="31"/>
      <c r="C38" s="32" t="s">
        <v>38</v>
      </c>
      <c r="D38" s="28">
        <v>31550000</v>
      </c>
      <c r="E38" s="36">
        <v>-15200000</v>
      </c>
      <c r="F38" s="28">
        <v>16350000</v>
      </c>
      <c r="G38" s="38">
        <v>13700000</v>
      </c>
      <c r="H38" s="28">
        <v>13700000</v>
      </c>
      <c r="I38" s="38">
        <f>F38-G38</f>
        <v>2650000</v>
      </c>
    </row>
    <row r="39" spans="2:9" ht="20.25" customHeight="1" x14ac:dyDescent="0.25">
      <c r="B39" s="31"/>
      <c r="C39" s="32" t="s">
        <v>39</v>
      </c>
      <c r="D39" s="28">
        <v>987000000</v>
      </c>
      <c r="E39" s="36">
        <v>0</v>
      </c>
      <c r="F39" s="28">
        <v>987000000</v>
      </c>
      <c r="G39" s="38">
        <v>220800000</v>
      </c>
      <c r="H39" s="28">
        <v>220800000</v>
      </c>
      <c r="I39" s="38">
        <f t="shared" ref="I39:I46" si="7">F39-G39</f>
        <v>766200000</v>
      </c>
    </row>
    <row r="40" spans="2:9" ht="20.25" customHeight="1" x14ac:dyDescent="0.25">
      <c r="B40" s="31"/>
      <c r="C40" s="32" t="s">
        <v>40</v>
      </c>
      <c r="D40" s="28">
        <v>24000000</v>
      </c>
      <c r="E40" s="36">
        <v>0</v>
      </c>
      <c r="F40" s="28">
        <v>24000000</v>
      </c>
      <c r="G40" s="38">
        <v>0</v>
      </c>
      <c r="H40" s="28">
        <v>0</v>
      </c>
      <c r="I40" s="38">
        <f t="shared" si="7"/>
        <v>24000000</v>
      </c>
    </row>
    <row r="41" spans="2:9" ht="20.25" customHeight="1" x14ac:dyDescent="0.25">
      <c r="B41" s="31"/>
      <c r="C41" s="32" t="s">
        <v>41</v>
      </c>
      <c r="D41" s="28">
        <v>155893080</v>
      </c>
      <c r="E41" s="36">
        <v>-7331125.1600000001</v>
      </c>
      <c r="F41" s="28">
        <v>148561954.84</v>
      </c>
      <c r="G41" s="38">
        <v>43025280.149999999</v>
      </c>
      <c r="H41" s="28">
        <v>43020120.149999999</v>
      </c>
      <c r="I41" s="38">
        <f t="shared" si="7"/>
        <v>105536674.69</v>
      </c>
    </row>
    <row r="42" spans="2:9" ht="20.25" customHeight="1" x14ac:dyDescent="0.25">
      <c r="B42" s="31"/>
      <c r="C42" s="32" t="s">
        <v>42</v>
      </c>
      <c r="D42" s="28">
        <v>0</v>
      </c>
      <c r="E42" s="38">
        <v>0</v>
      </c>
      <c r="F42" s="28">
        <v>0</v>
      </c>
      <c r="G42" s="38">
        <v>0</v>
      </c>
      <c r="H42" s="28">
        <v>0</v>
      </c>
      <c r="I42" s="38">
        <f t="shared" si="7"/>
        <v>0</v>
      </c>
    </row>
    <row r="43" spans="2:9" ht="31.5" x14ac:dyDescent="0.25">
      <c r="B43" s="31"/>
      <c r="C43" s="32" t="s">
        <v>43</v>
      </c>
      <c r="D43" s="28">
        <v>0</v>
      </c>
      <c r="E43" s="36">
        <v>1517924.92</v>
      </c>
      <c r="F43" s="28">
        <v>1517924.92</v>
      </c>
      <c r="G43" s="38">
        <v>2345555.17</v>
      </c>
      <c r="H43" s="28">
        <v>2345555.17</v>
      </c>
      <c r="I43" s="38">
        <f t="shared" si="7"/>
        <v>-827630.25</v>
      </c>
    </row>
    <row r="44" spans="2:9" ht="20.25" customHeight="1" x14ac:dyDescent="0.25">
      <c r="B44" s="31"/>
      <c r="C44" s="32" t="s">
        <v>44</v>
      </c>
      <c r="D44" s="28">
        <v>0</v>
      </c>
      <c r="E44" s="36">
        <v>0</v>
      </c>
      <c r="F44" s="28">
        <f t="shared" ref="F44:F67" si="8">SUM(D44+E44)</f>
        <v>0</v>
      </c>
      <c r="G44" s="38">
        <v>0</v>
      </c>
      <c r="H44" s="28">
        <v>0</v>
      </c>
      <c r="I44" s="38">
        <f t="shared" si="7"/>
        <v>0</v>
      </c>
    </row>
    <row r="45" spans="2:9" ht="20.25" customHeight="1" x14ac:dyDescent="0.25">
      <c r="B45" s="31"/>
      <c r="C45" s="32" t="s">
        <v>45</v>
      </c>
      <c r="D45" s="28">
        <v>107162500.56999999</v>
      </c>
      <c r="E45" s="36">
        <v>76496158.519999996</v>
      </c>
      <c r="F45" s="28">
        <v>183658659.09</v>
      </c>
      <c r="G45" s="38">
        <v>9747850.8200000003</v>
      </c>
      <c r="H45" s="28">
        <v>9747850.8200000003</v>
      </c>
      <c r="I45" s="38">
        <f t="shared" si="7"/>
        <v>173910808.27000001</v>
      </c>
    </row>
    <row r="46" spans="2:9" ht="20.25" customHeight="1" x14ac:dyDescent="0.25">
      <c r="B46" s="31"/>
      <c r="C46" s="32" t="s">
        <v>46</v>
      </c>
      <c r="D46" s="28">
        <v>0</v>
      </c>
      <c r="E46" s="36">
        <v>0</v>
      </c>
      <c r="F46" s="28">
        <f t="shared" si="8"/>
        <v>0</v>
      </c>
      <c r="G46" s="38">
        <v>0</v>
      </c>
      <c r="H46" s="28">
        <v>0</v>
      </c>
      <c r="I46" s="38">
        <f t="shared" si="7"/>
        <v>0</v>
      </c>
    </row>
    <row r="47" spans="2:9" ht="20.25" customHeight="1" x14ac:dyDescent="0.25">
      <c r="B47" s="54" t="s">
        <v>47</v>
      </c>
      <c r="C47" s="55"/>
      <c r="D47" s="27">
        <f>SUM(D48:D56)</f>
        <v>127302443.22</v>
      </c>
      <c r="E47" s="35">
        <f t="shared" ref="E47:I47" si="9">SUM(E48:E56)</f>
        <v>12350063.030000001</v>
      </c>
      <c r="F47" s="27">
        <f t="shared" si="9"/>
        <v>139652506.25</v>
      </c>
      <c r="G47" s="35">
        <f t="shared" si="9"/>
        <v>4817259.55</v>
      </c>
      <c r="H47" s="27">
        <f t="shared" si="9"/>
        <v>280479.88</v>
      </c>
      <c r="I47" s="35">
        <f t="shared" si="9"/>
        <v>134835246.69999999</v>
      </c>
    </row>
    <row r="48" spans="2:9" ht="20.25" customHeight="1" x14ac:dyDescent="0.25">
      <c r="B48" s="31"/>
      <c r="C48" s="32" t="s">
        <v>48</v>
      </c>
      <c r="D48" s="28">
        <v>29299007</v>
      </c>
      <c r="E48" s="36">
        <v>4261136.07</v>
      </c>
      <c r="F48" s="28">
        <v>33560143.07</v>
      </c>
      <c r="G48" s="38">
        <v>3145318.32</v>
      </c>
      <c r="H48" s="28">
        <v>8462.2000000000007</v>
      </c>
      <c r="I48" s="38">
        <f>F48-G48</f>
        <v>30414824.75</v>
      </c>
    </row>
    <row r="49" spans="2:9" ht="20.25" customHeight="1" x14ac:dyDescent="0.25">
      <c r="B49" s="31"/>
      <c r="C49" s="32" t="s">
        <v>49</v>
      </c>
      <c r="D49" s="28">
        <v>2224066.1800000002</v>
      </c>
      <c r="E49" s="36">
        <v>-1370261.18</v>
      </c>
      <c r="F49" s="28">
        <v>853805</v>
      </c>
      <c r="G49" s="38">
        <v>0</v>
      </c>
      <c r="H49" s="28">
        <v>0</v>
      </c>
      <c r="I49" s="38">
        <f t="shared" ref="I49:I56" si="10">F49-G49</f>
        <v>853805</v>
      </c>
    </row>
    <row r="50" spans="2:9" ht="20.25" customHeight="1" x14ac:dyDescent="0.25">
      <c r="B50" s="31"/>
      <c r="C50" s="32" t="s">
        <v>50</v>
      </c>
      <c r="D50" s="28">
        <v>640000</v>
      </c>
      <c r="E50" s="36">
        <v>-421321.68</v>
      </c>
      <c r="F50" s="28">
        <v>218678.32</v>
      </c>
      <c r="G50" s="38">
        <v>0</v>
      </c>
      <c r="H50" s="28">
        <v>0</v>
      </c>
      <c r="I50" s="38">
        <f t="shared" si="10"/>
        <v>218678.32</v>
      </c>
    </row>
    <row r="51" spans="2:9" ht="20.25" customHeight="1" x14ac:dyDescent="0.25">
      <c r="B51" s="31"/>
      <c r="C51" s="32" t="s">
        <v>51</v>
      </c>
      <c r="D51" s="28">
        <v>18224896.960000001</v>
      </c>
      <c r="E51" s="37">
        <v>10178679</v>
      </c>
      <c r="F51" s="28">
        <v>28403575.960000001</v>
      </c>
      <c r="G51" s="38">
        <v>0</v>
      </c>
      <c r="H51" s="28">
        <v>0</v>
      </c>
      <c r="I51" s="38">
        <f t="shared" si="10"/>
        <v>28403575.960000001</v>
      </c>
    </row>
    <row r="52" spans="2:9" ht="20.25" customHeight="1" x14ac:dyDescent="0.25">
      <c r="B52" s="31"/>
      <c r="C52" s="32" t="s">
        <v>52</v>
      </c>
      <c r="D52" s="28">
        <v>18000000</v>
      </c>
      <c r="E52" s="36">
        <v>0</v>
      </c>
      <c r="F52" s="28">
        <v>18000000</v>
      </c>
      <c r="G52" s="38">
        <v>0</v>
      </c>
      <c r="H52" s="28">
        <v>0</v>
      </c>
      <c r="I52" s="38">
        <f t="shared" si="10"/>
        <v>18000000</v>
      </c>
    </row>
    <row r="53" spans="2:9" ht="20.25" customHeight="1" x14ac:dyDescent="0.25">
      <c r="B53" s="31"/>
      <c r="C53" s="32" t="s">
        <v>53</v>
      </c>
      <c r="D53" s="28">
        <v>43985873.079999998</v>
      </c>
      <c r="E53" s="36">
        <v>-10124319.85</v>
      </c>
      <c r="F53" s="28">
        <v>33861553.229999997</v>
      </c>
      <c r="G53" s="38">
        <v>1671941.23</v>
      </c>
      <c r="H53" s="28">
        <v>272017.68</v>
      </c>
      <c r="I53" s="38">
        <f t="shared" si="10"/>
        <v>32189611.999999996</v>
      </c>
    </row>
    <row r="54" spans="2:9" ht="20.25" customHeight="1" x14ac:dyDescent="0.25">
      <c r="B54" s="31"/>
      <c r="C54" s="32" t="s">
        <v>54</v>
      </c>
      <c r="D54" s="28">
        <v>400000</v>
      </c>
      <c r="E54" s="36">
        <v>-400000</v>
      </c>
      <c r="F54" s="28">
        <v>0</v>
      </c>
      <c r="G54" s="38">
        <v>0</v>
      </c>
      <c r="H54" s="28">
        <v>0</v>
      </c>
      <c r="I54" s="38">
        <f t="shared" si="10"/>
        <v>0</v>
      </c>
    </row>
    <row r="55" spans="2:9" ht="20.25" customHeight="1" x14ac:dyDescent="0.25">
      <c r="B55" s="31"/>
      <c r="C55" s="32" t="s">
        <v>55</v>
      </c>
      <c r="D55" s="28">
        <v>300100</v>
      </c>
      <c r="E55" s="36">
        <v>-220333</v>
      </c>
      <c r="F55" s="28">
        <v>79767</v>
      </c>
      <c r="G55" s="38">
        <v>0</v>
      </c>
      <c r="H55" s="28">
        <v>0</v>
      </c>
      <c r="I55" s="38">
        <f t="shared" si="10"/>
        <v>79767</v>
      </c>
    </row>
    <row r="56" spans="2:9" ht="20.25" customHeight="1" x14ac:dyDescent="0.25">
      <c r="B56" s="31"/>
      <c r="C56" s="32" t="s">
        <v>56</v>
      </c>
      <c r="D56" s="28">
        <v>14228500</v>
      </c>
      <c r="E56" s="36">
        <v>10446483.67</v>
      </c>
      <c r="F56" s="28">
        <v>24674983.670000002</v>
      </c>
      <c r="G56" s="38">
        <v>0</v>
      </c>
      <c r="H56" s="28">
        <v>0</v>
      </c>
      <c r="I56" s="38">
        <f t="shared" si="10"/>
        <v>24674983.670000002</v>
      </c>
    </row>
    <row r="57" spans="2:9" ht="20.25" customHeight="1" x14ac:dyDescent="0.25">
      <c r="B57" s="54" t="s">
        <v>57</v>
      </c>
      <c r="C57" s="55"/>
      <c r="D57" s="27">
        <f>SUM(D58:D60)</f>
        <v>723600000</v>
      </c>
      <c r="E57" s="35">
        <f t="shared" ref="E57:I57" si="11">SUM(E58:E60)</f>
        <v>0</v>
      </c>
      <c r="F57" s="27">
        <f t="shared" si="11"/>
        <v>723600000</v>
      </c>
      <c r="G57" s="35">
        <f t="shared" si="11"/>
        <v>56273800.039999999</v>
      </c>
      <c r="H57" s="27">
        <f t="shared" si="11"/>
        <v>56273800.039999999</v>
      </c>
      <c r="I57" s="35">
        <f t="shared" si="11"/>
        <v>667326199.96000004</v>
      </c>
    </row>
    <row r="58" spans="2:9" ht="20.25" customHeight="1" x14ac:dyDescent="0.25">
      <c r="B58" s="31"/>
      <c r="C58" s="32" t="s">
        <v>58</v>
      </c>
      <c r="D58" s="28">
        <v>723600000</v>
      </c>
      <c r="E58" s="36">
        <v>-20000000</v>
      </c>
      <c r="F58" s="28">
        <v>703600000</v>
      </c>
      <c r="G58" s="38">
        <v>47122962.359999999</v>
      </c>
      <c r="H58" s="28">
        <v>47122962.359999999</v>
      </c>
      <c r="I58" s="38">
        <f>F58-G58</f>
        <v>656477037.63999999</v>
      </c>
    </row>
    <row r="59" spans="2:9" ht="20.25" customHeight="1" x14ac:dyDescent="0.25">
      <c r="B59" s="31"/>
      <c r="C59" s="32" t="s">
        <v>59</v>
      </c>
      <c r="D59" s="28">
        <v>0</v>
      </c>
      <c r="E59" s="36">
        <v>20000000</v>
      </c>
      <c r="F59" s="28">
        <v>20000000</v>
      </c>
      <c r="G59" s="38">
        <v>9150837.6799999997</v>
      </c>
      <c r="H59" s="28">
        <v>9150837.6799999997</v>
      </c>
      <c r="I59" s="38">
        <f t="shared" ref="I59:I60" si="12">F59-G59</f>
        <v>10849162.32</v>
      </c>
    </row>
    <row r="60" spans="2:9" ht="20.25" customHeight="1" x14ac:dyDescent="0.25">
      <c r="B60" s="31"/>
      <c r="C60" s="32" t="s">
        <v>60</v>
      </c>
      <c r="D60" s="28">
        <v>0</v>
      </c>
      <c r="E60" s="36">
        <v>0</v>
      </c>
      <c r="F60" s="28">
        <f t="shared" si="8"/>
        <v>0</v>
      </c>
      <c r="G60" s="38">
        <v>0</v>
      </c>
      <c r="H60" s="28">
        <v>0</v>
      </c>
      <c r="I60" s="38">
        <f t="shared" si="12"/>
        <v>0</v>
      </c>
    </row>
    <row r="61" spans="2:9" ht="20.25" customHeight="1" x14ac:dyDescent="0.25">
      <c r="B61" s="54" t="s">
        <v>61</v>
      </c>
      <c r="C61" s="55"/>
      <c r="D61" s="27">
        <f>SUM(D62:D68)</f>
        <v>1000000</v>
      </c>
      <c r="E61" s="35">
        <f t="shared" ref="E61:I61" si="13">SUM(E62:E68)</f>
        <v>0</v>
      </c>
      <c r="F61" s="27">
        <f>SUM(F62:F68)</f>
        <v>1000000</v>
      </c>
      <c r="G61" s="35">
        <f t="shared" si="13"/>
        <v>0</v>
      </c>
      <c r="H61" s="27">
        <f t="shared" si="13"/>
        <v>0</v>
      </c>
      <c r="I61" s="35">
        <f t="shared" si="13"/>
        <v>1000000</v>
      </c>
    </row>
    <row r="62" spans="2:9" ht="20.25" customHeight="1" x14ac:dyDescent="0.25">
      <c r="B62" s="31"/>
      <c r="C62" s="32" t="s">
        <v>62</v>
      </c>
      <c r="D62" s="28">
        <v>0</v>
      </c>
      <c r="E62" s="36">
        <v>0</v>
      </c>
      <c r="F62" s="28">
        <f t="shared" si="8"/>
        <v>0</v>
      </c>
      <c r="G62" s="38">
        <v>0</v>
      </c>
      <c r="H62" s="28">
        <v>0</v>
      </c>
      <c r="I62" s="38">
        <f>F62-G62</f>
        <v>0</v>
      </c>
    </row>
    <row r="63" spans="2:9" ht="20.25" customHeight="1" x14ac:dyDescent="0.25">
      <c r="B63" s="31"/>
      <c r="C63" s="32" t="s">
        <v>63</v>
      </c>
      <c r="D63" s="28">
        <v>0</v>
      </c>
      <c r="E63" s="36">
        <v>0</v>
      </c>
      <c r="F63" s="28">
        <f t="shared" si="8"/>
        <v>0</v>
      </c>
      <c r="G63" s="38">
        <v>0</v>
      </c>
      <c r="H63" s="28">
        <v>0</v>
      </c>
      <c r="I63" s="38">
        <f t="shared" ref="I63:I68" si="14">F63-G63</f>
        <v>0</v>
      </c>
    </row>
    <row r="64" spans="2:9" ht="20.25" customHeight="1" x14ac:dyDescent="0.25">
      <c r="B64" s="31"/>
      <c r="C64" s="32" t="s">
        <v>64</v>
      </c>
      <c r="D64" s="28">
        <v>0</v>
      </c>
      <c r="E64" s="36">
        <v>0</v>
      </c>
      <c r="F64" s="28">
        <f t="shared" si="8"/>
        <v>0</v>
      </c>
      <c r="G64" s="38">
        <v>0</v>
      </c>
      <c r="H64" s="28">
        <v>0</v>
      </c>
      <c r="I64" s="38">
        <f t="shared" si="14"/>
        <v>0</v>
      </c>
    </row>
    <row r="65" spans="2:9" ht="20.25" customHeight="1" x14ac:dyDescent="0.25">
      <c r="B65" s="31"/>
      <c r="C65" s="32" t="s">
        <v>65</v>
      </c>
      <c r="D65" s="28">
        <v>0</v>
      </c>
      <c r="E65" s="36">
        <v>0</v>
      </c>
      <c r="F65" s="28">
        <f t="shared" si="8"/>
        <v>0</v>
      </c>
      <c r="G65" s="38">
        <v>0</v>
      </c>
      <c r="H65" s="28">
        <v>0</v>
      </c>
      <c r="I65" s="38">
        <f t="shared" si="14"/>
        <v>0</v>
      </c>
    </row>
    <row r="66" spans="2:9" ht="31.5" x14ac:dyDescent="0.25">
      <c r="B66" s="31"/>
      <c r="C66" s="32" t="s">
        <v>66</v>
      </c>
      <c r="D66" s="28">
        <v>0</v>
      </c>
      <c r="E66" s="36">
        <v>0</v>
      </c>
      <c r="F66" s="28">
        <f t="shared" si="8"/>
        <v>0</v>
      </c>
      <c r="G66" s="38">
        <v>0</v>
      </c>
      <c r="H66" s="28">
        <v>0</v>
      </c>
      <c r="I66" s="38">
        <f t="shared" si="14"/>
        <v>0</v>
      </c>
    </row>
    <row r="67" spans="2:9" ht="20.25" customHeight="1" x14ac:dyDescent="0.25">
      <c r="B67" s="31"/>
      <c r="C67" s="32" t="s">
        <v>67</v>
      </c>
      <c r="D67" s="28">
        <v>0</v>
      </c>
      <c r="E67" s="36">
        <v>0</v>
      </c>
      <c r="F67" s="28">
        <f t="shared" si="8"/>
        <v>0</v>
      </c>
      <c r="G67" s="38">
        <v>0</v>
      </c>
      <c r="H67" s="28">
        <v>0</v>
      </c>
      <c r="I67" s="38">
        <f t="shared" si="14"/>
        <v>0</v>
      </c>
    </row>
    <row r="68" spans="2:9" ht="31.5" x14ac:dyDescent="0.25">
      <c r="B68" s="31"/>
      <c r="C68" s="32" t="s">
        <v>68</v>
      </c>
      <c r="D68" s="28">
        <v>1000000</v>
      </c>
      <c r="E68" s="36">
        <v>0</v>
      </c>
      <c r="F68" s="28">
        <v>1000000</v>
      </c>
      <c r="G68" s="38">
        <v>0</v>
      </c>
      <c r="H68" s="28">
        <v>0</v>
      </c>
      <c r="I68" s="38">
        <f t="shared" si="14"/>
        <v>1000000</v>
      </c>
    </row>
    <row r="69" spans="2:9" ht="20.25" customHeight="1" x14ac:dyDescent="0.25">
      <c r="B69" s="54" t="s">
        <v>69</v>
      </c>
      <c r="C69" s="55"/>
      <c r="D69" s="27">
        <v>0</v>
      </c>
      <c r="E69" s="39">
        <v>0</v>
      </c>
      <c r="F69" s="27">
        <v>0</v>
      </c>
      <c r="G69" s="35">
        <v>0</v>
      </c>
      <c r="H69" s="27">
        <v>0</v>
      </c>
      <c r="I69" s="35">
        <f t="shared" ref="I69:I72" si="15">SUM(F69-G69)</f>
        <v>0</v>
      </c>
    </row>
    <row r="70" spans="2:9" ht="20.25" customHeight="1" x14ac:dyDescent="0.25">
      <c r="B70" s="31"/>
      <c r="C70" s="32" t="s">
        <v>70</v>
      </c>
      <c r="D70" s="28">
        <v>0</v>
      </c>
      <c r="E70" s="36">
        <v>0</v>
      </c>
      <c r="F70" s="28">
        <v>0</v>
      </c>
      <c r="G70" s="38">
        <v>0</v>
      </c>
      <c r="H70" s="28">
        <v>0</v>
      </c>
      <c r="I70" s="38">
        <f t="shared" si="15"/>
        <v>0</v>
      </c>
    </row>
    <row r="71" spans="2:9" ht="20.25" customHeight="1" x14ac:dyDescent="0.25">
      <c r="B71" s="31"/>
      <c r="C71" s="32" t="s">
        <v>71</v>
      </c>
      <c r="D71" s="28">
        <v>0</v>
      </c>
      <c r="E71" s="36">
        <v>0</v>
      </c>
      <c r="F71" s="28">
        <v>0</v>
      </c>
      <c r="G71" s="38">
        <v>0</v>
      </c>
      <c r="H71" s="28">
        <v>0</v>
      </c>
      <c r="I71" s="38">
        <f t="shared" si="15"/>
        <v>0</v>
      </c>
    </row>
    <row r="72" spans="2:9" ht="20.25" customHeight="1" x14ac:dyDescent="0.25">
      <c r="B72" s="31"/>
      <c r="C72" s="32" t="s">
        <v>72</v>
      </c>
      <c r="D72" s="28">
        <v>0</v>
      </c>
      <c r="E72" s="36">
        <v>0</v>
      </c>
      <c r="F72" s="28">
        <v>0</v>
      </c>
      <c r="G72" s="38">
        <v>0</v>
      </c>
      <c r="H72" s="28">
        <v>0</v>
      </c>
      <c r="I72" s="38">
        <f t="shared" si="15"/>
        <v>0</v>
      </c>
    </row>
    <row r="73" spans="2:9" ht="20.25" customHeight="1" x14ac:dyDescent="0.25">
      <c r="B73" s="54" t="s">
        <v>73</v>
      </c>
      <c r="C73" s="55"/>
      <c r="D73" s="27">
        <f>SUM(D74:D80)</f>
        <v>146401421.24000001</v>
      </c>
      <c r="E73" s="35">
        <f t="shared" ref="E73:I73" si="16">SUM(E74:E80)</f>
        <v>626323.94999999995</v>
      </c>
      <c r="F73" s="27">
        <f t="shared" si="16"/>
        <v>147027745.19</v>
      </c>
      <c r="G73" s="35">
        <f t="shared" si="16"/>
        <v>36869029.670000009</v>
      </c>
      <c r="H73" s="27">
        <f t="shared" si="16"/>
        <v>36869029.670000009</v>
      </c>
      <c r="I73" s="35">
        <f t="shared" si="16"/>
        <v>110158715.52000001</v>
      </c>
    </row>
    <row r="74" spans="2:9" ht="20.25" customHeight="1" x14ac:dyDescent="0.25">
      <c r="B74" s="31"/>
      <c r="C74" s="32" t="s">
        <v>74</v>
      </c>
      <c r="D74" s="28">
        <v>73636563.939999998</v>
      </c>
      <c r="E74" s="36">
        <v>0</v>
      </c>
      <c r="F74" s="28">
        <v>73636563.939999998</v>
      </c>
      <c r="G74" s="38">
        <v>17357541.460000001</v>
      </c>
      <c r="H74" s="28">
        <v>17357541.460000001</v>
      </c>
      <c r="I74" s="38">
        <f>F74-G74</f>
        <v>56279022.479999997</v>
      </c>
    </row>
    <row r="75" spans="2:9" ht="20.25" customHeight="1" x14ac:dyDescent="0.25">
      <c r="B75" s="31"/>
      <c r="C75" s="32" t="s">
        <v>75</v>
      </c>
      <c r="D75" s="28">
        <v>69134857.299999997</v>
      </c>
      <c r="E75" s="36">
        <v>0</v>
      </c>
      <c r="F75" s="28">
        <v>69134857.299999997</v>
      </c>
      <c r="G75" s="38">
        <v>19259942.66</v>
      </c>
      <c r="H75" s="28">
        <v>19259942.66</v>
      </c>
      <c r="I75" s="38">
        <f t="shared" ref="I75:I80" si="17">F75-G75</f>
        <v>49874914.640000001</v>
      </c>
    </row>
    <row r="76" spans="2:9" ht="20.25" customHeight="1" x14ac:dyDescent="0.25">
      <c r="B76" s="31"/>
      <c r="C76" s="32" t="s">
        <v>76</v>
      </c>
      <c r="D76" s="28">
        <v>0</v>
      </c>
      <c r="E76" s="36">
        <v>0</v>
      </c>
      <c r="F76" s="28">
        <f t="shared" ref="F76" si="18">SUM(D76+E76)</f>
        <v>0</v>
      </c>
      <c r="G76" s="38">
        <v>0</v>
      </c>
      <c r="H76" s="28">
        <v>0</v>
      </c>
      <c r="I76" s="38">
        <f t="shared" si="17"/>
        <v>0</v>
      </c>
    </row>
    <row r="77" spans="2:9" ht="20.25" customHeight="1" x14ac:dyDescent="0.25">
      <c r="B77" s="31"/>
      <c r="C77" s="32" t="s">
        <v>77</v>
      </c>
      <c r="D77" s="28">
        <v>1630000</v>
      </c>
      <c r="E77" s="36">
        <v>0</v>
      </c>
      <c r="F77" s="28">
        <v>1630000</v>
      </c>
      <c r="G77" s="38">
        <v>81621.600000000006</v>
      </c>
      <c r="H77" s="28">
        <v>81621.600000000006</v>
      </c>
      <c r="I77" s="38">
        <f t="shared" si="17"/>
        <v>1548378.4</v>
      </c>
    </row>
    <row r="78" spans="2:9" ht="20.25" customHeight="1" x14ac:dyDescent="0.25">
      <c r="B78" s="31"/>
      <c r="C78" s="32" t="s">
        <v>78</v>
      </c>
      <c r="D78" s="28">
        <v>2000000</v>
      </c>
      <c r="E78" s="36">
        <v>0</v>
      </c>
      <c r="F78" s="28">
        <v>2000000</v>
      </c>
      <c r="G78" s="38">
        <v>0</v>
      </c>
      <c r="H78" s="28">
        <v>0</v>
      </c>
      <c r="I78" s="38">
        <f t="shared" si="17"/>
        <v>2000000</v>
      </c>
    </row>
    <row r="79" spans="2:9" ht="20.25" customHeight="1" x14ac:dyDescent="0.25">
      <c r="B79" s="31"/>
      <c r="C79" s="32" t="s">
        <v>79</v>
      </c>
      <c r="D79" s="28">
        <v>0</v>
      </c>
      <c r="E79" s="36">
        <v>0</v>
      </c>
      <c r="F79" s="28">
        <v>0</v>
      </c>
      <c r="G79" s="38">
        <v>0</v>
      </c>
      <c r="H79" s="28">
        <v>0</v>
      </c>
      <c r="I79" s="38">
        <f t="shared" si="17"/>
        <v>0</v>
      </c>
    </row>
    <row r="80" spans="2:9" ht="20.25" customHeight="1" x14ac:dyDescent="0.25">
      <c r="B80" s="31"/>
      <c r="C80" s="32" t="s">
        <v>80</v>
      </c>
      <c r="D80" s="28">
        <v>0</v>
      </c>
      <c r="E80" s="36">
        <v>626323.94999999995</v>
      </c>
      <c r="F80" s="28">
        <v>626323.94999999995</v>
      </c>
      <c r="G80" s="38">
        <v>169923.95</v>
      </c>
      <c r="H80" s="28">
        <v>169923.95</v>
      </c>
      <c r="I80" s="38">
        <f t="shared" si="17"/>
        <v>456399.99999999994</v>
      </c>
    </row>
    <row r="81" spans="2:10" ht="20.25" customHeight="1" x14ac:dyDescent="0.25">
      <c r="B81" s="56" t="s">
        <v>81</v>
      </c>
      <c r="C81" s="57"/>
      <c r="D81" s="43">
        <f>SUM(D9+D17+D27+D37+D47+D57+D61+D69+D73)</f>
        <v>7971345547</v>
      </c>
      <c r="E81" s="22">
        <f t="shared" ref="E81:H81" si="19">SUM(E9+E17+E27+E37+E47+E57+E61+E69+E73)</f>
        <v>-1.0477378964424133E-8</v>
      </c>
      <c r="F81" s="43">
        <f t="shared" si="19"/>
        <v>7971345547.000001</v>
      </c>
      <c r="G81" s="22">
        <f t="shared" si="19"/>
        <v>1505735062.1699998</v>
      </c>
      <c r="H81" s="43">
        <f t="shared" si="19"/>
        <v>1481767289.46</v>
      </c>
      <c r="I81" s="22">
        <f>SUM(I9+I17+I27+I37+I47+I57+I61+I69+I73)</f>
        <v>6465610484.8299999</v>
      </c>
    </row>
    <row r="82" spans="2:10" ht="66" customHeight="1" x14ac:dyDescent="0.25">
      <c r="B82" s="13"/>
      <c r="C82" s="21"/>
      <c r="D82" s="15"/>
      <c r="E82" s="16"/>
      <c r="F82" s="15"/>
      <c r="G82" s="15"/>
      <c r="H82" s="15"/>
      <c r="I82" s="15"/>
    </row>
    <row r="83" spans="2:10" ht="66" customHeight="1" x14ac:dyDescent="0.25">
      <c r="B83" s="13"/>
      <c r="C83" s="13"/>
      <c r="D83" s="15"/>
      <c r="E83" s="16"/>
      <c r="F83" s="15"/>
      <c r="G83" s="15"/>
      <c r="H83" s="15"/>
      <c r="I83" s="15"/>
    </row>
    <row r="84" spans="2:10" ht="41.25" customHeight="1" x14ac:dyDescent="0.25">
      <c r="B84" s="13"/>
      <c r="C84" s="14" t="s">
        <v>84</v>
      </c>
      <c r="D84" s="15"/>
      <c r="E84" s="48" t="s">
        <v>83</v>
      </c>
      <c r="F84" s="48"/>
      <c r="G84" s="48"/>
      <c r="H84" s="48"/>
      <c r="I84" s="15"/>
    </row>
    <row r="85" spans="2:10" ht="15" customHeight="1" x14ac:dyDescent="0.25">
      <c r="B85" s="9"/>
      <c r="C85" s="9"/>
      <c r="D85" s="9"/>
      <c r="E85" s="10"/>
      <c r="F85" s="9"/>
      <c r="G85" s="9"/>
      <c r="H85" s="9"/>
      <c r="I85" s="9"/>
    </row>
    <row r="86" spans="2:10" ht="15" customHeight="1" x14ac:dyDescent="0.25">
      <c r="C86" s="17"/>
      <c r="D86" s="17"/>
      <c r="E86" s="18"/>
      <c r="F86" s="17"/>
      <c r="G86" s="17"/>
      <c r="H86" s="17"/>
      <c r="I86" s="17"/>
      <c r="J86" s="45"/>
    </row>
    <row r="87" spans="2:10" ht="15" customHeight="1" x14ac:dyDescent="0.25">
      <c r="B87" s="17"/>
      <c r="C87" s="17"/>
      <c r="D87" s="17"/>
      <c r="E87" s="18"/>
      <c r="F87" s="17"/>
      <c r="G87" s="17"/>
      <c r="H87" s="17"/>
      <c r="I87" s="17"/>
      <c r="J87" s="46"/>
    </row>
    <row r="88" spans="2:10" ht="15" customHeight="1" x14ac:dyDescent="0.25">
      <c r="B88" s="17" t="s">
        <v>87</v>
      </c>
      <c r="C88" s="19"/>
      <c r="D88" s="19"/>
      <c r="E88" s="20"/>
      <c r="F88" s="19"/>
      <c r="G88" s="19"/>
      <c r="H88" s="19"/>
      <c r="I88" s="17"/>
      <c r="J88" s="47"/>
    </row>
    <row r="89" spans="2:10" ht="15" customHeight="1" x14ac:dyDescent="0.25">
      <c r="B89" s="17"/>
      <c r="C89" s="19"/>
      <c r="D89" s="19"/>
      <c r="E89" s="20"/>
      <c r="F89" s="19"/>
      <c r="G89" s="19"/>
      <c r="H89" s="19"/>
      <c r="I89" s="17"/>
      <c r="J89" s="47"/>
    </row>
    <row r="90" spans="2:10" ht="15" customHeight="1" x14ac:dyDescent="0.25">
      <c r="C90" s="1"/>
      <c r="D90" s="2"/>
      <c r="E90" s="6"/>
      <c r="F90" s="8"/>
      <c r="G90" s="8"/>
      <c r="H90" s="8"/>
    </row>
    <row r="91" spans="2:10" ht="15" hidden="1" customHeight="1" x14ac:dyDescent="0.25">
      <c r="C91" s="1"/>
      <c r="D91" s="2"/>
      <c r="E91" s="6"/>
      <c r="F91" s="7"/>
      <c r="G91" s="7"/>
      <c r="H91" s="7"/>
      <c r="I91" s="3"/>
    </row>
    <row r="92" spans="2:10" ht="15" hidden="1" customHeight="1" x14ac:dyDescent="0.25">
      <c r="C92" s="4"/>
      <c r="D92" s="4"/>
      <c r="E92" s="6"/>
      <c r="F92" s="4"/>
      <c r="G92" s="4"/>
      <c r="H92" s="4"/>
    </row>
    <row r="93" spans="2:10" ht="15" hidden="1" customHeight="1" x14ac:dyDescent="0.25">
      <c r="C93" s="4"/>
      <c r="D93" s="4"/>
      <c r="E93" s="6"/>
      <c r="F93" s="4"/>
      <c r="G93" s="4"/>
      <c r="H93" s="4"/>
    </row>
    <row r="94" spans="2:10" ht="15" hidden="1" customHeight="1" x14ac:dyDescent="0.25">
      <c r="C94" s="4"/>
      <c r="D94" s="4"/>
      <c r="E94" s="6"/>
      <c r="F94" s="4"/>
      <c r="G94" s="4"/>
      <c r="H94" s="4"/>
    </row>
    <row r="95" spans="2:10" x14ac:dyDescent="0.25"/>
    <row r="96" spans="2:10" x14ac:dyDescent="0.25"/>
  </sheetData>
  <mergeCells count="17">
    <mergeCell ref="B2:I2"/>
    <mergeCell ref="B3:I3"/>
    <mergeCell ref="B4:I4"/>
    <mergeCell ref="D6:H6"/>
    <mergeCell ref="I6:I7"/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 DIC 2021</vt:lpstr>
      <vt:lpstr>'EAE DIC 2021'!Área_de_impresión</vt:lpstr>
      <vt:lpstr>'EAE DIC 2021'!Cargo1</vt:lpstr>
      <vt:lpstr>'EAE DIC 2021'!Cargo2</vt:lpstr>
      <vt:lpstr>'EAE DIC 2021'!firma1</vt:lpstr>
      <vt:lpstr>'EAE DIC 2021'!firma2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revision/>
  <cp:lastPrinted>2022-02-21T19:30:14Z</cp:lastPrinted>
  <dcterms:created xsi:type="dcterms:W3CDTF">2014-09-04T16:46:21Z</dcterms:created>
  <dcterms:modified xsi:type="dcterms:W3CDTF">2022-04-13T15:34:45Z</dcterms:modified>
</cp:coreProperties>
</file>