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455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56" i="1" l="1"/>
  <c r="F56" i="1"/>
  <c r="H55" i="1"/>
  <c r="F55" i="1"/>
  <c r="H53" i="1"/>
  <c r="F53" i="1"/>
  <c r="F51" i="1"/>
  <c r="Q52" i="1"/>
  <c r="N52" i="1"/>
  <c r="F48" i="1"/>
  <c r="F45" i="1"/>
  <c r="N42" i="1"/>
  <c r="Q38" i="1"/>
  <c r="Q36" i="1" s="1"/>
  <c r="N38" i="1"/>
  <c r="N36" i="1" s="1"/>
  <c r="N32" i="1"/>
  <c r="H29" i="1"/>
  <c r="F29" i="1"/>
  <c r="Q28" i="1"/>
  <c r="Q26" i="1" s="1"/>
  <c r="N28" i="1"/>
  <c r="N26" i="1" s="1"/>
  <c r="N14" i="1"/>
  <c r="Q14" i="1"/>
  <c r="F12" i="1"/>
  <c r="F10" i="1" s="1"/>
  <c r="Q10" i="1"/>
  <c r="N10" i="1"/>
  <c r="H10" i="1"/>
  <c r="Q46" i="1" l="1"/>
  <c r="N46" i="1"/>
  <c r="N22" i="1"/>
  <c r="Q22" i="1"/>
  <c r="H58" i="1"/>
  <c r="F58" i="1"/>
</calcChain>
</file>

<file path=xl/sharedStrings.xml><?xml version="1.0" encoding="utf-8"?>
<sst xmlns="http://schemas.openxmlformats.org/spreadsheetml/2006/main" count="65" uniqueCount="57">
  <si>
    <t>ESTADO DE FLUJOS DE EFECTIVO</t>
  </si>
  <si>
    <t>(PESOS)</t>
  </si>
  <si>
    <t>MUNICIPIO DE: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</si>
  <si>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</si>
  <si>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</si>
  <si>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</si>
  <si>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</si>
  <si>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</si>
  <si>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</si>
  <si>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 xml:space="preserve">Cuotas y Aportaciones de Seguridad Social </t>
  </si>
  <si>
    <t>Bienes Muebles</t>
  </si>
  <si>
    <t>Contribuciones de Mejoras</t>
  </si>
  <si>
    <t>Otros Orígenes de Inversión</t>
  </si>
  <si>
    <t>Derechos</t>
  </si>
  <si>
    <t>Aplicación</t>
  </si>
  <si>
    <t>Productos de Tipo Corriente</t>
  </si>
  <si>
    <t>Aprovechamientos de Tipo Corriente</t>
  </si>
  <si>
    <t>Ingresos por Venta de Bienes y Servicios</t>
  </si>
  <si>
    <t xml:space="preserve">Otras Aplicaciones de Inversión </t>
  </si>
  <si>
    <t>Ingresos no Comprendidos en las Fracciones de la Ley de Ingresos Causados en Ejercicios Fiscales Anteriores Pendientes de Liquidación o Pago</t>
  </si>
  <si>
    <t>Flujos Netos de Efectivo por Actividades de Inversión</t>
  </si>
  <si>
    <t>Participaciones y Aportaciones</t>
  </si>
  <si>
    <t>Flujo de Efectivo de las Actividades de Financiamiento</t>
  </si>
  <si>
    <t>Transferencias, Asignaciones, Subsidios y Otras Ayudas</t>
  </si>
  <si>
    <t>Otros Origenes de Operación</t>
  </si>
  <si>
    <t>Endeudamiento Neto</t>
  </si>
  <si>
    <t>Interno</t>
  </si>
  <si>
    <t>Servicios Personales</t>
  </si>
  <si>
    <t>Externo</t>
  </si>
  <si>
    <t>Materiales y Suministros</t>
  </si>
  <si>
    <t>Otros Orígenes de Financiamiento</t>
  </si>
  <si>
    <t>Servicios Generales</t>
  </si>
  <si>
    <t>Transferencias Internas y Asignaciones al Sector Público</t>
  </si>
  <si>
    <t>Servicios de la Deuda</t>
  </si>
  <si>
    <t>Transferencias al Resto del Sector Público</t>
  </si>
  <si>
    <t xml:space="preserve"> Interno</t>
  </si>
  <si>
    <t>Subsidios y Subvenciones</t>
  </si>
  <si>
    <t>Ayudas Sociales</t>
  </si>
  <si>
    <t>Otras Aplicaciones de Financiamiento</t>
  </si>
  <si>
    <t>Pensiones y Jubilaciones</t>
  </si>
  <si>
    <t>Flujos netos de Efectivo por Actividades de Financiamiento</t>
  </si>
  <si>
    <t>Transferencias a Fideicomisos, Mandatos y Contratos Análogos</t>
  </si>
  <si>
    <t>Transferencias a la Seguridad Social</t>
  </si>
  <si>
    <t xml:space="preserve">Incremento/Disminución Neta en el Efectivo y Equivalentes al Efectivo </t>
  </si>
  <si>
    <t>Donativos</t>
  </si>
  <si>
    <t>Efectivo y Equivalentes al Efectivo al Inicio del Ejercicio</t>
  </si>
  <si>
    <t>Transferencias al Exterior</t>
  </si>
  <si>
    <t>Efectivo y Equivalentes al Efectivo al Final del Ejercicio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</si>
  <si>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</si>
  <si>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</si>
  <si>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</si>
  <si>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</si>
  <si>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</si>
  <si>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 xml:space="preserve">CONSOLIDADO DEL SECTOR PARAMUNICIPAL </t>
  </si>
  <si>
    <t xml:space="preserve">ZAPOPAN </t>
  </si>
  <si>
    <t>CUENTA PÚBLICA 2021</t>
  </si>
  <si>
    <t>DEL 1o. DE ENERO AL 31 DE DICIEMBRE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</si>
</sst>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3" fontId="3" fillId="2" borderId="9" xfId="0" applyNumberFormat="1" applyFont="1" applyFill="1" applyBorder="1" applyAlignment="1" applyProtection="1">
      <alignment horizontal="right" vertical="center" wrapText="1"/>
    </xf>
    <xf numFmtId="0" fontId="1" fillId="2" borderId="8" xfId="0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vertical="top" wrapText="1"/>
    </xf>
    <xf numFmtId="49" fontId="7" fillId="4" borderId="3" xfId="0" applyNumberFormat="1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0" fontId="1" fillId="2" borderId="10" xfId="0" applyFont="1" applyFill="1" applyBorder="1" applyAlignment="1" applyProtection="1">
      <alignment horizontal="left" vertical="top" wrapText="1"/>
    </xf>
    <xf numFmtId="3" fontId="3" fillId="2" borderId="9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3" fontId="3" fillId="0" borderId="0" xfId="0" applyNumberFormat="1" applyFont="1" applyFill="1" applyBorder="1" applyAlignment="1" applyProtection="1">
      <alignment horizontal="right" vertical="center" wrapText="1"/>
    </xf>
    <xf numFmtId="3" fontId="3" fillId="3" borderId="9" xfId="0" applyNumberFormat="1" applyFont="1" applyFill="1" applyBorder="1" applyAlignment="1" applyProtection="1">
      <alignment horizontal="right" vertical="center" wrapText="1"/>
    </xf>
    <xf numFmtId="3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9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ont>
        <color theme="0" tint="-4.9989318521683403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123825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FLUJO%20DE%20EFEC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>
        <row r="7">
          <cell r="F7">
            <v>0</v>
          </cell>
        </row>
        <row r="26">
          <cell r="F26">
            <v>0</v>
          </cell>
        </row>
        <row r="28">
          <cell r="F28">
            <v>0</v>
          </cell>
        </row>
        <row r="30">
          <cell r="F30">
            <v>0</v>
          </cell>
        </row>
        <row r="31"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3">
          <cell r="F33">
            <v>0</v>
          </cell>
          <cell r="G33">
            <v>0</v>
          </cell>
        </row>
        <row r="57">
          <cell r="F57">
            <v>0</v>
          </cell>
        </row>
        <row r="64">
          <cell r="F6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topLeftCell="F32" workbookViewId="0">
      <selection activeCell="Q52" sqref="Q52:Q53"/>
    </sheetView>
  </sheetViews>
  <sheetFormatPr baseColWidth="10" defaultColWidth="9.140625" defaultRowHeight="15" x14ac:dyDescent="0.25"/>
  <cols>
    <col min="4" max="4" width="16.85546875" customWidth="1"/>
    <col min="5" max="5" width="6.28515625" customWidth="1"/>
    <col min="6" max="6" width="6.42578125" customWidth="1"/>
    <col min="8" max="8" width="15.85546875" customWidth="1"/>
    <col min="13" max="13" width="4.85546875" customWidth="1"/>
    <col min="14" max="15" width="3" customWidth="1"/>
    <col min="17" max="17" width="15" customWidth="1"/>
  </cols>
  <sheetData>
    <row r="1" spans="1:17" ht="15" customHeight="1" x14ac:dyDescent="0.25">
      <c r="A1" s="1"/>
      <c r="B1" s="1"/>
      <c r="C1" s="1"/>
      <c r="D1" s="1"/>
      <c r="E1" s="35" t="s">
        <v>55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  <c r="Q1" s="1"/>
    </row>
    <row r="2" spans="1:17" ht="15" customHeight="1" x14ac:dyDescent="0.25">
      <c r="A2" s="1"/>
      <c r="B2" s="1"/>
      <c r="C2" s="1"/>
      <c r="D2" s="1"/>
      <c r="E2" s="35" t="s">
        <v>0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  <c r="Q2" s="1"/>
    </row>
    <row r="3" spans="1:17" ht="15" customHeight="1" x14ac:dyDescent="0.25">
      <c r="A3" s="1"/>
      <c r="B3" s="1"/>
      <c r="C3" s="1"/>
      <c r="D3" s="1"/>
      <c r="E3" s="35" t="s">
        <v>56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1:17" x14ac:dyDescent="0.25">
      <c r="A4" s="1"/>
      <c r="B4" s="1"/>
      <c r="C4" s="1"/>
      <c r="D4" s="1"/>
      <c r="E4" s="35" t="s">
        <v>1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1"/>
      <c r="Q4" s="1"/>
    </row>
    <row r="5" spans="1:17" x14ac:dyDescent="0.25">
      <c r="A5" s="1"/>
      <c r="B5" s="1"/>
      <c r="C5" s="1"/>
      <c r="D5" s="1"/>
      <c r="E5" s="35" t="s">
        <v>53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1"/>
      <c r="Q5" s="1"/>
    </row>
    <row r="6" spans="1:17" x14ac:dyDescent="0.25">
      <c r="A6" s="1"/>
      <c r="B6" s="1"/>
      <c r="C6" s="1"/>
      <c r="D6" s="2" t="s">
        <v>2</v>
      </c>
      <c r="E6" s="36" t="s">
        <v>54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" customHeight="1" x14ac:dyDescent="0.25">
      <c r="A8" s="31" t="s">
        <v>3</v>
      </c>
      <c r="B8" s="31"/>
      <c r="C8" s="31"/>
      <c r="D8" s="31"/>
      <c r="E8" s="31"/>
      <c r="F8" s="37">
        <v>2021</v>
      </c>
      <c r="G8" s="32"/>
      <c r="H8" s="38">
        <v>2020</v>
      </c>
      <c r="I8" s="13"/>
      <c r="J8" s="32" t="s">
        <v>3</v>
      </c>
      <c r="K8" s="32"/>
      <c r="L8" s="32"/>
      <c r="M8" s="32"/>
      <c r="N8" s="37">
        <v>2021</v>
      </c>
      <c r="O8" s="32"/>
      <c r="P8" s="32"/>
      <c r="Q8" s="39">
        <v>2020</v>
      </c>
    </row>
    <row r="9" spans="1:17" ht="15" customHeight="1" x14ac:dyDescent="0.25">
      <c r="A9" s="33" t="s">
        <v>4</v>
      </c>
      <c r="B9" s="33"/>
      <c r="C9" s="33"/>
      <c r="D9" s="33"/>
      <c r="E9" s="33"/>
      <c r="F9" s="3"/>
      <c r="G9" s="3"/>
      <c r="H9" s="3"/>
      <c r="I9" s="3"/>
      <c r="J9" s="34" t="s">
        <v>5</v>
      </c>
      <c r="K9" s="34"/>
      <c r="L9" s="34"/>
      <c r="M9" s="34"/>
      <c r="N9" s="3"/>
      <c r="O9" s="3"/>
      <c r="P9" s="3"/>
      <c r="Q9" s="4"/>
    </row>
    <row r="10" spans="1:17" x14ac:dyDescent="0.25">
      <c r="A10" s="16" t="s">
        <v>6</v>
      </c>
      <c r="B10" s="16"/>
      <c r="C10" s="16"/>
      <c r="D10" s="16"/>
      <c r="E10" s="16"/>
      <c r="F10" s="17">
        <f>SUM(F11:G28)</f>
        <v>10574242631.799999</v>
      </c>
      <c r="G10" s="17"/>
      <c r="H10" s="5">
        <f>SUM(H11:H28)</f>
        <v>9903718509.8000011</v>
      </c>
      <c r="I10" s="1"/>
      <c r="J10" s="24" t="s">
        <v>6</v>
      </c>
      <c r="K10" s="24"/>
      <c r="L10" s="24"/>
      <c r="M10" s="24"/>
      <c r="N10" s="17">
        <f>SUM(N11:P13)</f>
        <v>1194756022</v>
      </c>
      <c r="O10" s="17"/>
      <c r="P10" s="17"/>
      <c r="Q10" s="6">
        <f>SUM(Q11:Q13)</f>
        <v>1479324711.5</v>
      </c>
    </row>
    <row r="11" spans="1:17" ht="15" customHeight="1" x14ac:dyDescent="0.25">
      <c r="A11" s="7"/>
      <c r="B11" s="14" t="s">
        <v>7</v>
      </c>
      <c r="C11" s="14"/>
      <c r="D11" s="14"/>
      <c r="E11" s="14"/>
      <c r="F11" s="15">
        <v>3065922103</v>
      </c>
      <c r="G11" s="15"/>
      <c r="H11" s="8">
        <v>2452247584</v>
      </c>
      <c r="I11" s="1"/>
      <c r="J11" s="1"/>
      <c r="K11" s="14" t="s">
        <v>8</v>
      </c>
      <c r="L11" s="14"/>
      <c r="M11" s="14"/>
      <c r="N11" s="15">
        <v>0</v>
      </c>
      <c r="O11" s="15"/>
      <c r="P11" s="15"/>
      <c r="Q11" s="9">
        <v>1266725605.5</v>
      </c>
    </row>
    <row r="12" spans="1:17" ht="15" customHeight="1" x14ac:dyDescent="0.25">
      <c r="A12" s="7"/>
      <c r="B12" s="14" t="s">
        <v>9</v>
      </c>
      <c r="C12" s="14"/>
      <c r="D12" s="14"/>
      <c r="E12" s="14"/>
      <c r="F12" s="15">
        <f>+'[1]EFE Capt'!F7</f>
        <v>0</v>
      </c>
      <c r="G12" s="15"/>
      <c r="H12" s="8">
        <v>0</v>
      </c>
      <c r="I12" s="1"/>
      <c r="J12" s="1"/>
      <c r="K12" s="14" t="s">
        <v>10</v>
      </c>
      <c r="L12" s="14"/>
      <c r="M12" s="14"/>
      <c r="N12" s="15">
        <v>518720715</v>
      </c>
      <c r="O12" s="15"/>
      <c r="P12" s="15"/>
      <c r="Q12" s="9">
        <v>1056761.5</v>
      </c>
    </row>
    <row r="13" spans="1:17" ht="15" customHeight="1" x14ac:dyDescent="0.25">
      <c r="A13" s="7"/>
      <c r="B13" s="14" t="s">
        <v>11</v>
      </c>
      <c r="C13" s="14"/>
      <c r="D13" s="14"/>
      <c r="E13" s="14"/>
      <c r="F13" s="15">
        <v>119878397</v>
      </c>
      <c r="G13" s="15"/>
      <c r="H13" s="8">
        <v>101822473</v>
      </c>
      <c r="I13" s="1"/>
      <c r="J13" s="1"/>
      <c r="K13" s="14" t="s">
        <v>12</v>
      </c>
      <c r="L13" s="14"/>
      <c r="M13" s="14"/>
      <c r="N13" s="15">
        <v>676035307</v>
      </c>
      <c r="O13" s="15"/>
      <c r="P13" s="15"/>
      <c r="Q13" s="9">
        <v>211542344.5</v>
      </c>
    </row>
    <row r="14" spans="1:17" x14ac:dyDescent="0.25">
      <c r="A14" s="7"/>
      <c r="B14" s="14" t="s">
        <v>13</v>
      </c>
      <c r="C14" s="14"/>
      <c r="D14" s="14"/>
      <c r="E14" s="14"/>
      <c r="F14" s="15">
        <v>723609621</v>
      </c>
      <c r="G14" s="15"/>
      <c r="H14" s="8">
        <v>500350829</v>
      </c>
      <c r="I14" s="1"/>
      <c r="J14" s="24" t="s">
        <v>14</v>
      </c>
      <c r="K14" s="24"/>
      <c r="L14" s="24"/>
      <c r="M14" s="24"/>
      <c r="N14" s="17">
        <f>SUM(N16:P21)</f>
        <v>415804744</v>
      </c>
      <c r="O14" s="17"/>
      <c r="P14" s="17"/>
      <c r="Q14" s="26">
        <f>SUM(Q16:Q21)</f>
        <v>157378229</v>
      </c>
    </row>
    <row r="15" spans="1:17" ht="15" customHeight="1" x14ac:dyDescent="0.25">
      <c r="A15" s="7"/>
      <c r="B15" s="14" t="s">
        <v>15</v>
      </c>
      <c r="C15" s="14"/>
      <c r="D15" s="14"/>
      <c r="E15" s="14"/>
      <c r="F15" s="15">
        <v>125765803.45</v>
      </c>
      <c r="G15" s="15"/>
      <c r="H15" s="15">
        <v>92409662</v>
      </c>
      <c r="I15" s="1"/>
      <c r="J15" s="24"/>
      <c r="K15" s="24"/>
      <c r="L15" s="24"/>
      <c r="M15" s="24"/>
      <c r="N15" s="17"/>
      <c r="O15" s="17"/>
      <c r="P15" s="17"/>
      <c r="Q15" s="26"/>
    </row>
    <row r="16" spans="1:17" ht="15" customHeight="1" x14ac:dyDescent="0.25">
      <c r="A16" s="7"/>
      <c r="B16" s="14"/>
      <c r="C16" s="14"/>
      <c r="D16" s="14"/>
      <c r="E16" s="14"/>
      <c r="F16" s="15"/>
      <c r="G16" s="15"/>
      <c r="H16" s="15"/>
      <c r="I16" s="1"/>
      <c r="J16" s="1"/>
      <c r="K16" s="14" t="s">
        <v>8</v>
      </c>
      <c r="L16" s="14"/>
      <c r="M16" s="14"/>
      <c r="N16" s="15">
        <v>204452144</v>
      </c>
      <c r="O16" s="15"/>
      <c r="P16" s="15"/>
      <c r="Q16" s="28">
        <v>0</v>
      </c>
    </row>
    <row r="17" spans="1:17" ht="15" customHeight="1" x14ac:dyDescent="0.25">
      <c r="A17" s="7"/>
      <c r="B17" s="14" t="s">
        <v>16</v>
      </c>
      <c r="C17" s="14"/>
      <c r="D17" s="14"/>
      <c r="E17" s="14"/>
      <c r="F17" s="15">
        <v>100799590</v>
      </c>
      <c r="G17" s="15"/>
      <c r="H17" s="15">
        <v>83336126.450000003</v>
      </c>
      <c r="I17" s="1"/>
      <c r="J17" s="1"/>
      <c r="K17" s="14"/>
      <c r="L17" s="14"/>
      <c r="M17" s="14"/>
      <c r="N17" s="15"/>
      <c r="O17" s="15"/>
      <c r="P17" s="15"/>
      <c r="Q17" s="28"/>
    </row>
    <row r="18" spans="1:17" ht="15" customHeight="1" x14ac:dyDescent="0.25">
      <c r="A18" s="7"/>
      <c r="B18" s="14"/>
      <c r="C18" s="14"/>
      <c r="D18" s="14"/>
      <c r="E18" s="14"/>
      <c r="F18" s="15"/>
      <c r="G18" s="15"/>
      <c r="H18" s="15"/>
      <c r="I18" s="1"/>
      <c r="J18" s="1"/>
      <c r="K18" s="14" t="s">
        <v>10</v>
      </c>
      <c r="L18" s="14"/>
      <c r="M18" s="14"/>
      <c r="N18" s="15">
        <v>1414147</v>
      </c>
      <c r="O18" s="15"/>
      <c r="P18" s="15"/>
      <c r="Q18" s="28">
        <v>130456052.5</v>
      </c>
    </row>
    <row r="19" spans="1:17" ht="15" customHeight="1" x14ac:dyDescent="0.25">
      <c r="A19" s="7"/>
      <c r="B19" s="14" t="s">
        <v>17</v>
      </c>
      <c r="C19" s="14"/>
      <c r="D19" s="14"/>
      <c r="E19" s="14"/>
      <c r="F19" s="15">
        <v>131267184.45</v>
      </c>
      <c r="G19" s="15"/>
      <c r="H19" s="15">
        <v>164611753</v>
      </c>
      <c r="I19" s="1"/>
      <c r="J19" s="1"/>
      <c r="K19" s="14"/>
      <c r="L19" s="14"/>
      <c r="M19" s="14"/>
      <c r="N19" s="15"/>
      <c r="O19" s="15"/>
      <c r="P19" s="15"/>
      <c r="Q19" s="28"/>
    </row>
    <row r="20" spans="1:17" ht="15" customHeight="1" x14ac:dyDescent="0.25">
      <c r="A20" s="7"/>
      <c r="B20" s="14"/>
      <c r="C20" s="14"/>
      <c r="D20" s="14"/>
      <c r="E20" s="14"/>
      <c r="F20" s="15"/>
      <c r="G20" s="15"/>
      <c r="H20" s="15"/>
      <c r="I20" s="1"/>
      <c r="J20" s="1"/>
      <c r="K20" s="14" t="s">
        <v>18</v>
      </c>
      <c r="L20" s="14"/>
      <c r="M20" s="14"/>
      <c r="N20" s="15">
        <v>209938453</v>
      </c>
      <c r="O20" s="15"/>
      <c r="P20" s="15"/>
      <c r="Q20" s="28">
        <v>26922176.5</v>
      </c>
    </row>
    <row r="21" spans="1:17" ht="15" customHeight="1" x14ac:dyDescent="0.25">
      <c r="A21" s="7"/>
      <c r="B21" s="14" t="s">
        <v>19</v>
      </c>
      <c r="C21" s="14"/>
      <c r="D21" s="14"/>
      <c r="E21" s="14"/>
      <c r="F21" s="15">
        <v>0</v>
      </c>
      <c r="G21" s="15"/>
      <c r="H21" s="15">
        <v>149472912.44999999</v>
      </c>
      <c r="I21" s="1"/>
      <c r="J21" s="1"/>
      <c r="K21" s="14"/>
      <c r="L21" s="14"/>
      <c r="M21" s="14"/>
      <c r="N21" s="15"/>
      <c r="O21" s="15"/>
      <c r="P21" s="15"/>
      <c r="Q21" s="28"/>
    </row>
    <row r="22" spans="1:17" ht="15" customHeight="1" x14ac:dyDescent="0.25">
      <c r="A22" s="7"/>
      <c r="B22" s="14"/>
      <c r="C22" s="14"/>
      <c r="D22" s="14"/>
      <c r="E22" s="14"/>
      <c r="F22" s="15"/>
      <c r="G22" s="15"/>
      <c r="H22" s="15"/>
      <c r="I22" s="1"/>
      <c r="J22" s="24" t="s">
        <v>20</v>
      </c>
      <c r="K22" s="24"/>
      <c r="L22" s="24"/>
      <c r="M22" s="24"/>
      <c r="N22" s="17">
        <f>N10-N14</f>
        <v>778951278</v>
      </c>
      <c r="O22" s="17"/>
      <c r="P22" s="17"/>
      <c r="Q22" s="26">
        <f>Q10-Q14</f>
        <v>1321946482.5</v>
      </c>
    </row>
    <row r="23" spans="1:17" ht="15" customHeight="1" x14ac:dyDescent="0.25">
      <c r="A23" s="7"/>
      <c r="B23" s="14" t="s">
        <v>21</v>
      </c>
      <c r="C23" s="14"/>
      <c r="D23" s="14"/>
      <c r="E23" s="14"/>
      <c r="F23" s="15">
        <v>4496188166.4499998</v>
      </c>
      <c r="G23" s="15"/>
      <c r="H23" s="15">
        <v>4288653906</v>
      </c>
      <c r="I23" s="1"/>
      <c r="J23" s="24"/>
      <c r="K23" s="24"/>
      <c r="L23" s="24"/>
      <c r="M23" s="24"/>
      <c r="N23" s="17"/>
      <c r="O23" s="17"/>
      <c r="P23" s="17"/>
      <c r="Q23" s="26"/>
    </row>
    <row r="24" spans="1:17" ht="15" customHeight="1" x14ac:dyDescent="0.25">
      <c r="A24" s="7"/>
      <c r="B24" s="14"/>
      <c r="C24" s="14"/>
      <c r="D24" s="14"/>
      <c r="E24" s="14"/>
      <c r="F24" s="15"/>
      <c r="G24" s="15"/>
      <c r="H24" s="15"/>
      <c r="I24" s="1"/>
      <c r="J24" s="24" t="s">
        <v>22</v>
      </c>
      <c r="K24" s="24"/>
      <c r="L24" s="24"/>
      <c r="M24" s="24"/>
      <c r="N24" s="1"/>
      <c r="O24" s="1"/>
      <c r="P24" s="1"/>
      <c r="Q24" s="10"/>
    </row>
    <row r="25" spans="1:17" ht="15" customHeight="1" x14ac:dyDescent="0.25">
      <c r="A25" s="7"/>
      <c r="B25" s="14" t="s">
        <v>23</v>
      </c>
      <c r="C25" s="14"/>
      <c r="D25" s="14"/>
      <c r="E25" s="14"/>
      <c r="F25" s="15">
        <v>1289861903</v>
      </c>
      <c r="G25" s="15"/>
      <c r="H25" s="15">
        <v>1024625324.45</v>
      </c>
      <c r="I25" s="1"/>
      <c r="J25" s="24"/>
      <c r="K25" s="24"/>
      <c r="L25" s="24"/>
      <c r="M25" s="24"/>
      <c r="N25" s="1"/>
      <c r="O25" s="1"/>
      <c r="P25" s="1"/>
      <c r="Q25" s="10"/>
    </row>
    <row r="26" spans="1:17" x14ac:dyDescent="0.25">
      <c r="A26" s="7"/>
      <c r="B26" s="14"/>
      <c r="C26" s="14"/>
      <c r="D26" s="14"/>
      <c r="E26" s="14"/>
      <c r="F26" s="15"/>
      <c r="G26" s="15"/>
      <c r="H26" s="15"/>
      <c r="I26" s="1"/>
      <c r="J26" s="24" t="s">
        <v>6</v>
      </c>
      <c r="K26" s="24"/>
      <c r="L26" s="24"/>
      <c r="M26" s="24"/>
      <c r="N26" s="17">
        <f>N28+N34</f>
        <v>492912204</v>
      </c>
      <c r="O26" s="17"/>
      <c r="P26" s="17"/>
      <c r="Q26" s="26">
        <f>Q28+Q34</f>
        <v>221441289</v>
      </c>
    </row>
    <row r="27" spans="1:17" ht="15" customHeight="1" x14ac:dyDescent="0.25">
      <c r="A27" s="7"/>
      <c r="B27" s="14" t="s">
        <v>24</v>
      </c>
      <c r="C27" s="14"/>
      <c r="D27" s="14"/>
      <c r="E27" s="14"/>
      <c r="F27" s="15">
        <v>520949863.44999999</v>
      </c>
      <c r="G27" s="15"/>
      <c r="H27" s="15">
        <v>1046187939.45</v>
      </c>
      <c r="I27" s="1"/>
      <c r="J27" s="24"/>
      <c r="K27" s="24"/>
      <c r="L27" s="24"/>
      <c r="M27" s="24"/>
      <c r="N27" s="17"/>
      <c r="O27" s="17"/>
      <c r="P27" s="17"/>
      <c r="Q27" s="26"/>
    </row>
    <row r="28" spans="1:17" ht="15" customHeight="1" x14ac:dyDescent="0.25">
      <c r="A28" s="7"/>
      <c r="B28" s="14"/>
      <c r="C28" s="14"/>
      <c r="D28" s="14"/>
      <c r="E28" s="14"/>
      <c r="F28" s="15"/>
      <c r="G28" s="15"/>
      <c r="H28" s="15"/>
      <c r="I28" s="1"/>
      <c r="J28" s="1"/>
      <c r="K28" s="14" t="s">
        <v>25</v>
      </c>
      <c r="L28" s="14"/>
      <c r="M28" s="14"/>
      <c r="N28" s="29">
        <f>N30+N32</f>
        <v>199431319</v>
      </c>
      <c r="O28" s="29"/>
      <c r="P28" s="29"/>
      <c r="Q28" s="30">
        <f>Q30+Q32</f>
        <v>91921738</v>
      </c>
    </row>
    <row r="29" spans="1:17" x14ac:dyDescent="0.25">
      <c r="A29" s="16" t="s">
        <v>14</v>
      </c>
      <c r="B29" s="16"/>
      <c r="C29" s="16"/>
      <c r="D29" s="16"/>
      <c r="E29" s="16"/>
      <c r="F29" s="17">
        <f>SUM(F31:G57)</f>
        <v>10141988182</v>
      </c>
      <c r="G29" s="17"/>
      <c r="H29" s="17">
        <f>SUM(H31:H57)</f>
        <v>9209363963</v>
      </c>
      <c r="I29" s="1"/>
      <c r="J29" s="1"/>
      <c r="K29" s="14"/>
      <c r="L29" s="14"/>
      <c r="M29" s="14"/>
      <c r="N29" s="29"/>
      <c r="O29" s="29"/>
      <c r="P29" s="29"/>
      <c r="Q29" s="30"/>
    </row>
    <row r="30" spans="1:17" x14ac:dyDescent="0.25">
      <c r="A30" s="16"/>
      <c r="B30" s="16"/>
      <c r="C30" s="16"/>
      <c r="D30" s="16"/>
      <c r="E30" s="16"/>
      <c r="F30" s="17"/>
      <c r="G30" s="17"/>
      <c r="H30" s="17"/>
      <c r="I30" s="1"/>
      <c r="J30" s="1"/>
      <c r="K30" s="1"/>
      <c r="L30" s="14" t="s">
        <v>26</v>
      </c>
      <c r="M30" s="14"/>
      <c r="N30" s="15">
        <v>199431319</v>
      </c>
      <c r="O30" s="15"/>
      <c r="P30" s="15"/>
      <c r="Q30" s="28">
        <v>91921738</v>
      </c>
    </row>
    <row r="31" spans="1:17" ht="15" customHeight="1" x14ac:dyDescent="0.25">
      <c r="A31" s="7"/>
      <c r="B31" s="14" t="s">
        <v>27</v>
      </c>
      <c r="C31" s="14"/>
      <c r="D31" s="14"/>
      <c r="E31" s="14"/>
      <c r="F31" s="15">
        <v>4594026613.5</v>
      </c>
      <c r="G31" s="15"/>
      <c r="H31" s="15">
        <v>4378064602</v>
      </c>
      <c r="I31" s="1"/>
      <c r="J31" s="1"/>
      <c r="K31" s="1"/>
      <c r="L31" s="14"/>
      <c r="M31" s="14"/>
      <c r="N31" s="15"/>
      <c r="O31" s="15"/>
      <c r="P31" s="15"/>
      <c r="Q31" s="28"/>
    </row>
    <row r="32" spans="1:17" x14ac:dyDescent="0.25">
      <c r="A32" s="7"/>
      <c r="B32" s="14"/>
      <c r="C32" s="14"/>
      <c r="D32" s="14"/>
      <c r="E32" s="14"/>
      <c r="F32" s="15"/>
      <c r="G32" s="15"/>
      <c r="H32" s="15"/>
      <c r="I32" s="1"/>
      <c r="J32" s="1"/>
      <c r="K32" s="1"/>
      <c r="L32" s="14" t="s">
        <v>28</v>
      </c>
      <c r="M32" s="14"/>
      <c r="N32" s="15">
        <f>+'[1]EFE Capt'!F57</f>
        <v>0</v>
      </c>
      <c r="O32" s="15"/>
      <c r="P32" s="15"/>
      <c r="Q32" s="28">
        <v>0</v>
      </c>
    </row>
    <row r="33" spans="1:17" ht="15" customHeight="1" x14ac:dyDescent="0.25">
      <c r="A33" s="7"/>
      <c r="B33" s="14" t="s">
        <v>29</v>
      </c>
      <c r="C33" s="14"/>
      <c r="D33" s="14"/>
      <c r="E33" s="14"/>
      <c r="F33" s="15">
        <v>630499964.5</v>
      </c>
      <c r="G33" s="15"/>
      <c r="H33" s="15">
        <v>446645059</v>
      </c>
      <c r="I33" s="1"/>
      <c r="J33" s="1"/>
      <c r="K33" s="1"/>
      <c r="L33" s="14"/>
      <c r="M33" s="14"/>
      <c r="N33" s="15"/>
      <c r="O33" s="15"/>
      <c r="P33" s="15"/>
      <c r="Q33" s="28"/>
    </row>
    <row r="34" spans="1:17" ht="15" customHeight="1" x14ac:dyDescent="0.25">
      <c r="A34" s="7"/>
      <c r="B34" s="14"/>
      <c r="C34" s="14"/>
      <c r="D34" s="14"/>
      <c r="E34" s="14"/>
      <c r="F34" s="15"/>
      <c r="G34" s="15"/>
      <c r="H34" s="15"/>
      <c r="I34" s="1"/>
      <c r="J34" s="1"/>
      <c r="K34" s="14" t="s">
        <v>30</v>
      </c>
      <c r="L34" s="14"/>
      <c r="M34" s="14"/>
      <c r="N34" s="15">
        <v>293480885</v>
      </c>
      <c r="O34" s="15"/>
      <c r="P34" s="15"/>
      <c r="Q34" s="28">
        <v>129519551</v>
      </c>
    </row>
    <row r="35" spans="1:17" ht="15" customHeight="1" x14ac:dyDescent="0.25">
      <c r="A35" s="7"/>
      <c r="B35" s="14" t="s">
        <v>31</v>
      </c>
      <c r="C35" s="14"/>
      <c r="D35" s="14"/>
      <c r="E35" s="14"/>
      <c r="F35" s="15">
        <v>1478045736</v>
      </c>
      <c r="G35" s="15"/>
      <c r="H35" s="15">
        <v>1188767384</v>
      </c>
      <c r="I35" s="1"/>
      <c r="J35" s="1"/>
      <c r="K35" s="14"/>
      <c r="L35" s="14"/>
      <c r="M35" s="14"/>
      <c r="N35" s="15"/>
      <c r="O35" s="15"/>
      <c r="P35" s="15"/>
      <c r="Q35" s="28"/>
    </row>
    <row r="36" spans="1:17" x14ac:dyDescent="0.25">
      <c r="A36" s="7"/>
      <c r="B36" s="14"/>
      <c r="C36" s="14"/>
      <c r="D36" s="14"/>
      <c r="E36" s="14"/>
      <c r="F36" s="15"/>
      <c r="G36" s="15"/>
      <c r="H36" s="15"/>
      <c r="I36" s="1"/>
      <c r="J36" s="24" t="s">
        <v>14</v>
      </c>
      <c r="K36" s="24"/>
      <c r="L36" s="24"/>
      <c r="M36" s="24"/>
      <c r="N36" s="17">
        <f>N38+N44</f>
        <v>1111961181</v>
      </c>
      <c r="O36" s="17"/>
      <c r="P36" s="17"/>
      <c r="Q36" s="26">
        <f>Q38+Q44</f>
        <v>1960428985</v>
      </c>
    </row>
    <row r="37" spans="1:17" ht="15" customHeight="1" x14ac:dyDescent="0.25">
      <c r="A37" s="7"/>
      <c r="B37" s="14" t="s">
        <v>32</v>
      </c>
      <c r="C37" s="14"/>
      <c r="D37" s="14"/>
      <c r="E37" s="14"/>
      <c r="F37" s="15">
        <v>51905350</v>
      </c>
      <c r="G37" s="15"/>
      <c r="H37" s="15">
        <v>25117890</v>
      </c>
      <c r="I37" s="1"/>
      <c r="J37" s="24"/>
      <c r="K37" s="24"/>
      <c r="L37" s="24"/>
      <c r="M37" s="24"/>
      <c r="N37" s="17"/>
      <c r="O37" s="17"/>
      <c r="P37" s="17"/>
      <c r="Q37" s="26"/>
    </row>
    <row r="38" spans="1:17" ht="15" customHeight="1" x14ac:dyDescent="0.25">
      <c r="A38" s="7"/>
      <c r="B38" s="14"/>
      <c r="C38" s="14"/>
      <c r="D38" s="14"/>
      <c r="E38" s="14"/>
      <c r="F38" s="15"/>
      <c r="G38" s="15"/>
      <c r="H38" s="15"/>
      <c r="I38" s="1"/>
      <c r="J38" s="1"/>
      <c r="K38" s="14" t="s">
        <v>33</v>
      </c>
      <c r="L38" s="14"/>
      <c r="M38" s="14"/>
      <c r="N38" s="29">
        <f>N40+N42</f>
        <v>2372132</v>
      </c>
      <c r="O38" s="29"/>
      <c r="P38" s="29"/>
      <c r="Q38" s="30">
        <f>Q40+Q42</f>
        <v>216886772</v>
      </c>
    </row>
    <row r="39" spans="1:17" ht="15" customHeight="1" x14ac:dyDescent="0.25">
      <c r="A39" s="7"/>
      <c r="B39" s="14" t="s">
        <v>34</v>
      </c>
      <c r="C39" s="14"/>
      <c r="D39" s="14"/>
      <c r="E39" s="14"/>
      <c r="F39" s="15">
        <v>1291926306</v>
      </c>
      <c r="G39" s="15"/>
      <c r="H39" s="15">
        <v>1015499397</v>
      </c>
      <c r="I39" s="1"/>
      <c r="J39" s="1"/>
      <c r="K39" s="14"/>
      <c r="L39" s="14"/>
      <c r="M39" s="14"/>
      <c r="N39" s="29"/>
      <c r="O39" s="29"/>
      <c r="P39" s="29"/>
      <c r="Q39" s="30"/>
    </row>
    <row r="40" spans="1:17" x14ac:dyDescent="0.25">
      <c r="A40" s="7"/>
      <c r="B40" s="14"/>
      <c r="C40" s="14"/>
      <c r="D40" s="14"/>
      <c r="E40" s="14"/>
      <c r="F40" s="15"/>
      <c r="G40" s="15"/>
      <c r="H40" s="15"/>
      <c r="I40" s="1"/>
      <c r="J40" s="1"/>
      <c r="K40" s="1"/>
      <c r="L40" s="14" t="s">
        <v>35</v>
      </c>
      <c r="M40" s="14"/>
      <c r="N40" s="15">
        <v>2372132</v>
      </c>
      <c r="O40" s="15"/>
      <c r="P40" s="15"/>
      <c r="Q40" s="28">
        <v>216886772</v>
      </c>
    </row>
    <row r="41" spans="1:17" ht="15" customHeight="1" x14ac:dyDescent="0.25">
      <c r="A41" s="7"/>
      <c r="B41" s="14" t="s">
        <v>36</v>
      </c>
      <c r="C41" s="14"/>
      <c r="D41" s="14"/>
      <c r="E41" s="14"/>
      <c r="F41" s="15">
        <v>10982400</v>
      </c>
      <c r="G41" s="15"/>
      <c r="H41" s="15">
        <v>10430755</v>
      </c>
      <c r="I41" s="1"/>
      <c r="J41" s="1"/>
      <c r="K41" s="1"/>
      <c r="L41" s="14"/>
      <c r="M41" s="14"/>
      <c r="N41" s="15"/>
      <c r="O41" s="15"/>
      <c r="P41" s="15"/>
      <c r="Q41" s="28"/>
    </row>
    <row r="42" spans="1:17" x14ac:dyDescent="0.25">
      <c r="A42" s="7"/>
      <c r="B42" s="14"/>
      <c r="C42" s="14"/>
      <c r="D42" s="14"/>
      <c r="E42" s="14"/>
      <c r="F42" s="15"/>
      <c r="G42" s="15"/>
      <c r="H42" s="15"/>
      <c r="I42" s="1"/>
      <c r="J42" s="1"/>
      <c r="K42" s="1"/>
      <c r="L42" s="14" t="s">
        <v>28</v>
      </c>
      <c r="M42" s="14"/>
      <c r="N42" s="15">
        <f>+'[1]EFE Capt'!F64</f>
        <v>0</v>
      </c>
      <c r="O42" s="15"/>
      <c r="P42" s="15"/>
      <c r="Q42" s="28">
        <v>0</v>
      </c>
    </row>
    <row r="43" spans="1:17" ht="15" customHeight="1" x14ac:dyDescent="0.25">
      <c r="A43" s="7"/>
      <c r="B43" s="14" t="s">
        <v>37</v>
      </c>
      <c r="C43" s="14"/>
      <c r="D43" s="14"/>
      <c r="E43" s="14"/>
      <c r="F43" s="15">
        <v>205961704</v>
      </c>
      <c r="G43" s="15"/>
      <c r="H43" s="15">
        <v>216661106</v>
      </c>
      <c r="I43" s="1"/>
      <c r="J43" s="1"/>
      <c r="K43" s="1"/>
      <c r="L43" s="14"/>
      <c r="M43" s="14"/>
      <c r="N43" s="15"/>
      <c r="O43" s="15"/>
      <c r="P43" s="15"/>
      <c r="Q43" s="28"/>
    </row>
    <row r="44" spans="1:17" ht="15" customHeight="1" x14ac:dyDescent="0.25">
      <c r="A44" s="7"/>
      <c r="B44" s="14"/>
      <c r="C44" s="14"/>
      <c r="D44" s="14"/>
      <c r="E44" s="14"/>
      <c r="F44" s="15"/>
      <c r="G44" s="15"/>
      <c r="H44" s="15"/>
      <c r="I44" s="1"/>
      <c r="J44" s="1"/>
      <c r="K44" s="14" t="s">
        <v>38</v>
      </c>
      <c r="L44" s="14"/>
      <c r="M44" s="14"/>
      <c r="N44" s="15">
        <v>1109589049</v>
      </c>
      <c r="O44" s="15"/>
      <c r="P44" s="15"/>
      <c r="Q44" s="28">
        <v>1743542213</v>
      </c>
    </row>
    <row r="45" spans="1:17" ht="15" customHeight="1" x14ac:dyDescent="0.25">
      <c r="A45" s="7"/>
      <c r="B45" s="14" t="s">
        <v>39</v>
      </c>
      <c r="C45" s="14"/>
      <c r="D45" s="14"/>
      <c r="E45" s="14"/>
      <c r="F45" s="15">
        <f>+'[1]EFE Capt'!F26</f>
        <v>0</v>
      </c>
      <c r="G45" s="15"/>
      <c r="H45" s="15">
        <v>0</v>
      </c>
      <c r="I45" s="1"/>
      <c r="J45" s="1"/>
      <c r="K45" s="14"/>
      <c r="L45" s="14"/>
      <c r="M45" s="14"/>
      <c r="N45" s="15"/>
      <c r="O45" s="15"/>
      <c r="P45" s="15"/>
      <c r="Q45" s="28"/>
    </row>
    <row r="46" spans="1:17" ht="15" customHeight="1" x14ac:dyDescent="0.25">
      <c r="A46" s="7"/>
      <c r="B46" s="14"/>
      <c r="C46" s="14"/>
      <c r="D46" s="14"/>
      <c r="E46" s="14"/>
      <c r="F46" s="15"/>
      <c r="G46" s="15"/>
      <c r="H46" s="15"/>
      <c r="I46" s="1"/>
      <c r="J46" s="24" t="s">
        <v>40</v>
      </c>
      <c r="K46" s="24"/>
      <c r="L46" s="24"/>
      <c r="M46" s="24"/>
      <c r="N46" s="17">
        <f>N26-N36</f>
        <v>-619048977</v>
      </c>
      <c r="O46" s="17"/>
      <c r="P46" s="17"/>
      <c r="Q46" s="26">
        <f>Q26-Q36</f>
        <v>-1738987696</v>
      </c>
    </row>
    <row r="47" spans="1:17" ht="15" customHeight="1" x14ac:dyDescent="0.25">
      <c r="A47" s="7"/>
      <c r="B47" s="14" t="s">
        <v>41</v>
      </c>
      <c r="C47" s="14"/>
      <c r="D47" s="14"/>
      <c r="E47" s="14"/>
      <c r="F47" s="15">
        <v>1541614</v>
      </c>
      <c r="G47" s="15"/>
      <c r="H47" s="8">
        <v>0</v>
      </c>
      <c r="I47" s="1"/>
      <c r="J47" s="24"/>
      <c r="K47" s="24"/>
      <c r="L47" s="24"/>
      <c r="M47" s="24"/>
      <c r="N47" s="17"/>
      <c r="O47" s="17"/>
      <c r="P47" s="17"/>
      <c r="Q47" s="26"/>
    </row>
    <row r="48" spans="1:17" ht="15" customHeight="1" x14ac:dyDescent="0.25">
      <c r="A48" s="7"/>
      <c r="B48" s="14" t="s">
        <v>42</v>
      </c>
      <c r="C48" s="14"/>
      <c r="D48" s="14"/>
      <c r="E48" s="14"/>
      <c r="F48" s="15">
        <f>+'[1]EFE Capt'!F28</f>
        <v>0</v>
      </c>
      <c r="G48" s="15"/>
      <c r="H48" s="8">
        <v>0</v>
      </c>
      <c r="I48" s="1"/>
      <c r="J48" s="24" t="s">
        <v>43</v>
      </c>
      <c r="K48" s="24"/>
      <c r="L48" s="24"/>
      <c r="M48" s="24"/>
      <c r="N48" s="25">
        <v>592156751</v>
      </c>
      <c r="O48" s="25">
        <v>0</v>
      </c>
      <c r="P48" s="25">
        <v>272122426.3899982</v>
      </c>
      <c r="Q48" s="26">
        <v>277313335</v>
      </c>
    </row>
    <row r="49" spans="1:17" x14ac:dyDescent="0.25">
      <c r="A49" s="7"/>
      <c r="B49" s="14" t="s">
        <v>44</v>
      </c>
      <c r="C49" s="14"/>
      <c r="D49" s="14"/>
      <c r="E49" s="14"/>
      <c r="F49" s="15">
        <v>67103811</v>
      </c>
      <c r="G49" s="15"/>
      <c r="H49" s="15">
        <v>118541978</v>
      </c>
      <c r="I49" s="1"/>
      <c r="J49" s="24"/>
      <c r="K49" s="24"/>
      <c r="L49" s="24"/>
      <c r="M49" s="24"/>
      <c r="N49" s="25"/>
      <c r="O49" s="25"/>
      <c r="P49" s="25"/>
      <c r="Q49" s="26"/>
    </row>
    <row r="50" spans="1:17" ht="15" customHeight="1" x14ac:dyDescent="0.25">
      <c r="A50" s="7"/>
      <c r="B50" s="14"/>
      <c r="C50" s="14"/>
      <c r="D50" s="14"/>
      <c r="E50" s="14"/>
      <c r="F50" s="15"/>
      <c r="G50" s="15"/>
      <c r="H50" s="15"/>
      <c r="I50" s="1"/>
      <c r="J50" s="24" t="s">
        <v>45</v>
      </c>
      <c r="K50" s="24"/>
      <c r="L50" s="24"/>
      <c r="M50" s="24"/>
      <c r="N50" s="17">
        <v>752033070</v>
      </c>
      <c r="O50" s="17"/>
      <c r="P50" s="17"/>
      <c r="Q50" s="27">
        <v>624192648</v>
      </c>
    </row>
    <row r="51" spans="1:17" ht="15" customHeight="1" x14ac:dyDescent="0.25">
      <c r="A51" s="7"/>
      <c r="B51" s="14" t="s">
        <v>46</v>
      </c>
      <c r="C51" s="14"/>
      <c r="D51" s="14"/>
      <c r="E51" s="14"/>
      <c r="F51" s="15">
        <f>+'[1]EFE Capt'!F30</f>
        <v>0</v>
      </c>
      <c r="G51" s="15"/>
      <c r="H51" s="15">
        <v>0</v>
      </c>
      <c r="I51" s="1"/>
      <c r="J51" s="24"/>
      <c r="K51" s="24"/>
      <c r="L51" s="24"/>
      <c r="M51" s="24"/>
      <c r="N51" s="17"/>
      <c r="O51" s="17"/>
      <c r="P51" s="17"/>
      <c r="Q51" s="27"/>
    </row>
    <row r="52" spans="1:17" ht="15" customHeight="1" x14ac:dyDescent="0.25">
      <c r="A52" s="7"/>
      <c r="B52" s="14"/>
      <c r="C52" s="14"/>
      <c r="D52" s="14"/>
      <c r="E52" s="14"/>
      <c r="F52" s="15"/>
      <c r="G52" s="15"/>
      <c r="H52" s="15"/>
      <c r="I52" s="1"/>
      <c r="J52" s="24" t="s">
        <v>47</v>
      </c>
      <c r="K52" s="24"/>
      <c r="L52" s="24"/>
      <c r="M52" s="24"/>
      <c r="N52" s="25">
        <f>N48+N50</f>
        <v>1344189821</v>
      </c>
      <c r="O52" s="25"/>
      <c r="P52" s="25"/>
      <c r="Q52" s="19">
        <f>SUM(Q48+Q50)</f>
        <v>901505983</v>
      </c>
    </row>
    <row r="53" spans="1:17" ht="15" customHeight="1" x14ac:dyDescent="0.25">
      <c r="A53" s="7"/>
      <c r="B53" s="14" t="s">
        <v>48</v>
      </c>
      <c r="C53" s="14"/>
      <c r="D53" s="14"/>
      <c r="E53" s="14"/>
      <c r="F53" s="15">
        <f>+'[1]EFE Capt'!F31</f>
        <v>0</v>
      </c>
      <c r="G53" s="15"/>
      <c r="H53" s="15">
        <f>+'[1]EFE Capt'!G31</f>
        <v>0</v>
      </c>
      <c r="I53" s="1"/>
      <c r="J53" s="24"/>
      <c r="K53" s="24"/>
      <c r="L53" s="24"/>
      <c r="M53" s="24"/>
      <c r="N53" s="25"/>
      <c r="O53" s="25"/>
      <c r="P53" s="25"/>
      <c r="Q53" s="19"/>
    </row>
    <row r="54" spans="1:17" x14ac:dyDescent="0.25">
      <c r="A54" s="7"/>
      <c r="B54" s="14"/>
      <c r="C54" s="14"/>
      <c r="D54" s="14"/>
      <c r="E54" s="14"/>
      <c r="F54" s="15"/>
      <c r="G54" s="15"/>
      <c r="H54" s="15"/>
      <c r="I54" s="1"/>
      <c r="J54" s="1"/>
      <c r="K54" s="1"/>
      <c r="L54" s="1"/>
      <c r="M54" s="1"/>
      <c r="N54" s="1"/>
      <c r="O54" s="1"/>
      <c r="P54" s="1"/>
      <c r="Q54" s="10"/>
    </row>
    <row r="55" spans="1:17" x14ac:dyDescent="0.25">
      <c r="A55" s="7"/>
      <c r="B55" s="14" t="s">
        <v>49</v>
      </c>
      <c r="C55" s="14"/>
      <c r="D55" s="14"/>
      <c r="E55" s="14"/>
      <c r="F55" s="15">
        <f>+'[1]EFE Capt'!F32</f>
        <v>0</v>
      </c>
      <c r="G55" s="15"/>
      <c r="H55" s="8">
        <f>+'[1]EFE Capt'!G32</f>
        <v>0</v>
      </c>
      <c r="I55" s="1"/>
      <c r="J55" s="1"/>
      <c r="K55" s="1"/>
      <c r="L55" s="1"/>
      <c r="M55" s="1"/>
      <c r="N55" s="20"/>
      <c r="O55" s="20"/>
      <c r="P55" s="20"/>
      <c r="Q55" s="22"/>
    </row>
    <row r="56" spans="1:17" x14ac:dyDescent="0.25">
      <c r="A56" s="7"/>
      <c r="B56" s="14" t="s">
        <v>50</v>
      </c>
      <c r="C56" s="14"/>
      <c r="D56" s="14"/>
      <c r="E56" s="14"/>
      <c r="F56" s="15">
        <f>+'[1]EFE Capt'!F33</f>
        <v>0</v>
      </c>
      <c r="G56" s="15"/>
      <c r="H56" s="8">
        <f>+'[1]EFE Capt'!G33</f>
        <v>0</v>
      </c>
      <c r="I56" s="1"/>
      <c r="J56" s="1"/>
      <c r="K56" s="1"/>
      <c r="L56" s="1"/>
      <c r="M56" s="1"/>
      <c r="N56" s="20"/>
      <c r="O56" s="20"/>
      <c r="P56" s="20"/>
      <c r="Q56" s="22"/>
    </row>
    <row r="57" spans="1:17" ht="15" customHeight="1" x14ac:dyDescent="0.25">
      <c r="A57" s="7"/>
      <c r="B57" s="14" t="s">
        <v>51</v>
      </c>
      <c r="C57" s="14"/>
      <c r="D57" s="14"/>
      <c r="E57" s="14"/>
      <c r="F57" s="15">
        <v>1809994683</v>
      </c>
      <c r="G57" s="15"/>
      <c r="H57" s="8">
        <v>1809635792</v>
      </c>
      <c r="I57" s="1"/>
      <c r="J57" s="1"/>
      <c r="K57" s="1"/>
      <c r="L57" s="1"/>
      <c r="M57" s="1"/>
      <c r="N57" s="20"/>
      <c r="O57" s="20"/>
      <c r="P57" s="20"/>
      <c r="Q57" s="22"/>
    </row>
    <row r="58" spans="1:17" ht="15" customHeight="1" x14ac:dyDescent="0.25">
      <c r="A58" s="16" t="s">
        <v>52</v>
      </c>
      <c r="B58" s="16"/>
      <c r="C58" s="16"/>
      <c r="D58" s="16"/>
      <c r="E58" s="16"/>
      <c r="F58" s="17">
        <f>F10-F29</f>
        <v>432254449.79999924</v>
      </c>
      <c r="G58" s="17"/>
      <c r="H58" s="5">
        <f>H10-H29</f>
        <v>694354546.80000114</v>
      </c>
      <c r="I58" s="1"/>
      <c r="J58" s="1"/>
      <c r="K58" s="1"/>
      <c r="L58" s="1"/>
      <c r="M58" s="1"/>
      <c r="N58" s="20"/>
      <c r="O58" s="20"/>
      <c r="P58" s="20"/>
      <c r="Q58" s="22"/>
    </row>
    <row r="59" spans="1:17" x14ac:dyDescent="0.25">
      <c r="A59" s="18"/>
      <c r="B59" s="18"/>
      <c r="C59" s="18"/>
      <c r="D59" s="18"/>
      <c r="E59" s="18"/>
      <c r="F59" s="18"/>
      <c r="G59" s="18"/>
      <c r="H59" s="18"/>
      <c r="I59" s="11"/>
      <c r="J59" s="12"/>
      <c r="K59" s="12"/>
      <c r="L59" s="12"/>
      <c r="M59" s="12"/>
      <c r="N59" s="21"/>
      <c r="O59" s="21"/>
      <c r="P59" s="21"/>
      <c r="Q59" s="23"/>
    </row>
  </sheetData>
  <mergeCells count="160">
    <mergeCell ref="A8:E8"/>
    <mergeCell ref="F8:G8"/>
    <mergeCell ref="J8:M8"/>
    <mergeCell ref="N8:P8"/>
    <mergeCell ref="A9:E9"/>
    <mergeCell ref="J9:M9"/>
    <mergeCell ref="E1:O1"/>
    <mergeCell ref="E2:O2"/>
    <mergeCell ref="E3:O3"/>
    <mergeCell ref="E4:O4"/>
    <mergeCell ref="E5:O5"/>
    <mergeCell ref="E6:O6"/>
    <mergeCell ref="B12:E12"/>
    <mergeCell ref="F12:G12"/>
    <mergeCell ref="K12:M12"/>
    <mergeCell ref="N12:P12"/>
    <mergeCell ref="B13:E13"/>
    <mergeCell ref="F13:G13"/>
    <mergeCell ref="K13:M13"/>
    <mergeCell ref="N13:P13"/>
    <mergeCell ref="A10:E10"/>
    <mergeCell ref="F10:G10"/>
    <mergeCell ref="J10:M10"/>
    <mergeCell ref="N10:P10"/>
    <mergeCell ref="B11:E11"/>
    <mergeCell ref="F11:G11"/>
    <mergeCell ref="K11:M11"/>
    <mergeCell ref="N11:P11"/>
    <mergeCell ref="B14:E14"/>
    <mergeCell ref="F14:G14"/>
    <mergeCell ref="J14:M15"/>
    <mergeCell ref="N14:P15"/>
    <mergeCell ref="Q14:Q15"/>
    <mergeCell ref="B15:E16"/>
    <mergeCell ref="F15:G16"/>
    <mergeCell ref="H15:H16"/>
    <mergeCell ref="K16:M17"/>
    <mergeCell ref="N16:P17"/>
    <mergeCell ref="Q20:Q21"/>
    <mergeCell ref="B21:E22"/>
    <mergeCell ref="F21:G22"/>
    <mergeCell ref="H21:H22"/>
    <mergeCell ref="J22:M23"/>
    <mergeCell ref="N22:P23"/>
    <mergeCell ref="Q22:Q23"/>
    <mergeCell ref="B23:E24"/>
    <mergeCell ref="Q16:Q17"/>
    <mergeCell ref="B17:E18"/>
    <mergeCell ref="F17:G18"/>
    <mergeCell ref="H17:H18"/>
    <mergeCell ref="K18:M19"/>
    <mergeCell ref="N18:P19"/>
    <mergeCell ref="Q18:Q19"/>
    <mergeCell ref="B19:E20"/>
    <mergeCell ref="F19:G20"/>
    <mergeCell ref="H19:H20"/>
    <mergeCell ref="F23:G24"/>
    <mergeCell ref="H23:H24"/>
    <mergeCell ref="J24:M25"/>
    <mergeCell ref="B25:E26"/>
    <mergeCell ref="F25:G26"/>
    <mergeCell ref="H25:H26"/>
    <mergeCell ref="J26:M27"/>
    <mergeCell ref="K20:M21"/>
    <mergeCell ref="N20:P21"/>
    <mergeCell ref="N26:P27"/>
    <mergeCell ref="Q26:Q27"/>
    <mergeCell ref="B27:E28"/>
    <mergeCell ref="F27:G28"/>
    <mergeCell ref="H27:H28"/>
    <mergeCell ref="K28:M29"/>
    <mergeCell ref="N28:P29"/>
    <mergeCell ref="Q28:Q29"/>
    <mergeCell ref="A29:E30"/>
    <mergeCell ref="F29:G30"/>
    <mergeCell ref="H29:H30"/>
    <mergeCell ref="L30:M31"/>
    <mergeCell ref="N30:P31"/>
    <mergeCell ref="Q30:Q31"/>
    <mergeCell ref="B31:E32"/>
    <mergeCell ref="F31:G32"/>
    <mergeCell ref="H31:H32"/>
    <mergeCell ref="L32:M33"/>
    <mergeCell ref="N32:P33"/>
    <mergeCell ref="Q32:Q33"/>
    <mergeCell ref="B33:E34"/>
    <mergeCell ref="F33:G34"/>
    <mergeCell ref="H33:H34"/>
    <mergeCell ref="K34:M35"/>
    <mergeCell ref="N34:P35"/>
    <mergeCell ref="Q34:Q35"/>
    <mergeCell ref="B35:E36"/>
    <mergeCell ref="F35:G36"/>
    <mergeCell ref="H35:H36"/>
    <mergeCell ref="J36:M37"/>
    <mergeCell ref="N36:P37"/>
    <mergeCell ref="Q36:Q37"/>
    <mergeCell ref="B37:E38"/>
    <mergeCell ref="F37:G38"/>
    <mergeCell ref="H37:H38"/>
    <mergeCell ref="K38:M39"/>
    <mergeCell ref="N38:P39"/>
    <mergeCell ref="Q38:Q39"/>
    <mergeCell ref="B39:E40"/>
    <mergeCell ref="F39:G40"/>
    <mergeCell ref="H39:H40"/>
    <mergeCell ref="L40:M41"/>
    <mergeCell ref="N40:P41"/>
    <mergeCell ref="Q40:Q41"/>
    <mergeCell ref="B41:E42"/>
    <mergeCell ref="F41:G42"/>
    <mergeCell ref="H41:H42"/>
    <mergeCell ref="L42:M43"/>
    <mergeCell ref="N42:P43"/>
    <mergeCell ref="Q42:Q43"/>
    <mergeCell ref="B43:E44"/>
    <mergeCell ref="F43:G44"/>
    <mergeCell ref="H43:H44"/>
    <mergeCell ref="K44:M45"/>
    <mergeCell ref="N44:P45"/>
    <mergeCell ref="Q44:Q45"/>
    <mergeCell ref="B45:E46"/>
    <mergeCell ref="F45:G46"/>
    <mergeCell ref="H45:H46"/>
    <mergeCell ref="J46:M47"/>
    <mergeCell ref="N46:P47"/>
    <mergeCell ref="Q46:Q47"/>
    <mergeCell ref="B47:E47"/>
    <mergeCell ref="F47:G47"/>
    <mergeCell ref="B48:E48"/>
    <mergeCell ref="F48:G48"/>
    <mergeCell ref="J48:M49"/>
    <mergeCell ref="N48:P49"/>
    <mergeCell ref="Q48:Q49"/>
    <mergeCell ref="B49:E50"/>
    <mergeCell ref="F49:G50"/>
    <mergeCell ref="H49:H50"/>
    <mergeCell ref="J50:M51"/>
    <mergeCell ref="N50:P51"/>
    <mergeCell ref="Q50:Q51"/>
    <mergeCell ref="B51:E52"/>
    <mergeCell ref="F51:G52"/>
    <mergeCell ref="H51:H52"/>
    <mergeCell ref="J52:M53"/>
    <mergeCell ref="N52:P53"/>
    <mergeCell ref="B57:E57"/>
    <mergeCell ref="F57:G57"/>
    <mergeCell ref="A58:E58"/>
    <mergeCell ref="F58:G58"/>
    <mergeCell ref="A59:H59"/>
    <mergeCell ref="Q52:Q53"/>
    <mergeCell ref="B53:E54"/>
    <mergeCell ref="F53:G54"/>
    <mergeCell ref="H53:H54"/>
    <mergeCell ref="B55:E55"/>
    <mergeCell ref="F55:G55"/>
    <mergeCell ref="N55:P59"/>
    <mergeCell ref="Q55:Q59"/>
    <mergeCell ref="B56:E56"/>
    <mergeCell ref="F56:G56"/>
  </mergeCells>
  <conditionalFormatting sqref="N55">
    <cfRule type="expression" dxfId="1" priority="2" stopIfTrue="1">
      <formula>$O$56:$O$60&lt;&gt;""</formula>
    </cfRule>
  </conditionalFormatting>
  <conditionalFormatting sqref="Q55">
    <cfRule type="expression" dxfId="0" priority="1" stopIfTrue="1">
      <formula>$R$56:$R$60&lt;&gt;""</formula>
    </cfRule>
  </conditionalFormatting>
  <pageMargins left="0.7" right="0.7" top="0.75" bottom="0.75" header="0.3" footer="0.3"/>
  <pageSetup orientation="portrait" r:id="rId1"/>
  <ignoredErrors>
    <ignoredError sqref="F12:G12 F45:G46 F51:G54 F55:G56 N17:P17 H53:H56 F48:G48 G47 O16:P16 N32" unlockedFormula="1"/>
    <ignoredError sqref="G8 I8:M8 O8:P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2022-05-09T08:50:33Z</dcterms:modified>
</cp:coreProperties>
</file>