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565" windowHeight="6405"/>
  </bookViews>
  <sheets>
    <sheet name="Hoja2" sheetId="2" r:id="rId1"/>
  </sheets>
  <calcPr calcId="152511"/>
</workbook>
</file>

<file path=xl/calcChain.xml><?xml version="1.0" encoding="utf-8"?>
<calcChain xmlns="http://schemas.openxmlformats.org/spreadsheetml/2006/main">
  <c r="N21" i="2" l="1"/>
  <c r="N16" i="2" l="1"/>
  <c r="R27" i="2" l="1"/>
  <c r="N30" i="2"/>
  <c r="R26" i="2"/>
  <c r="R25" i="2"/>
  <c r="R24" i="2"/>
  <c r="R23" i="2"/>
  <c r="R22" i="2"/>
  <c r="N15" i="2"/>
  <c r="R15" i="2" s="1"/>
  <c r="R16" i="2"/>
  <c r="N17" i="2"/>
  <c r="R17" i="2" s="1"/>
  <c r="N18" i="2"/>
  <c r="R18" i="2" s="1"/>
  <c r="N19" i="2"/>
  <c r="R19" i="2" s="1"/>
  <c r="N20" i="2"/>
  <c r="N14" i="2"/>
  <c r="R14" i="2" s="1"/>
  <c r="J13" i="2"/>
  <c r="U21" i="2"/>
  <c r="T21" i="2"/>
  <c r="S21" i="2"/>
  <c r="Q21" i="2"/>
  <c r="P21" i="2"/>
  <c r="O21" i="2"/>
  <c r="M21" i="2"/>
  <c r="L21" i="2"/>
  <c r="K21" i="2"/>
  <c r="J21" i="2"/>
  <c r="H21" i="2"/>
  <c r="H13" i="2"/>
  <c r="R20" i="2"/>
  <c r="J12" i="2" l="1"/>
  <c r="H12" i="2"/>
  <c r="R21" i="2"/>
  <c r="N13" i="2"/>
  <c r="K13" i="2"/>
  <c r="K12" i="2" s="1"/>
  <c r="N12" i="2" l="1"/>
  <c r="R12" i="2" s="1"/>
  <c r="R13" i="2"/>
</calcChain>
</file>

<file path=xl/sharedStrings.xml><?xml version="1.0" encoding="utf-8"?>
<sst xmlns="http://schemas.openxmlformats.org/spreadsheetml/2006/main" count="33" uniqueCount="33">
  <si>
    <t>(PESOS)</t>
  </si>
  <si>
    <t>MUNICIPIO DE:</t>
  </si>
  <si>
    <t>CONCEPTO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</si>
  <si>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</si>
  <si>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</si>
  <si>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</si>
  <si>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</si>
  <si>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</si>
  <si>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</si>
  <si>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</si>
  <si>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</si>
  <si>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</si>
  <si>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</si>
  <si>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</si>
  <si>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</si>
  <si>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</si>
  <si>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</si>
  <si>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</si>
  <si>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</si>
  <si>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</si>
  <si>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</si>
  <si>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</si>
  <si>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</si>
  <si>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</si>
  <si>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</si>
  <si>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</si>
  <si>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</si>
  <si>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</si>
  <si>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ZAPOPAN</t>
  </si>
  <si>
    <t>CONSOLIDADO DEL SECTOR PARAMUNICIPAL</t>
  </si>
  <si>
    <t>Bajo protesta de decir verdad declaramos que los Estados Financieros y sus Notas son razonablemente correctos y responsabilidad del emisor.</t>
  </si>
  <si>
    <t>CUENTA PÚBLICA 2020</t>
  </si>
  <si>
    <t>DEL 1o.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</si>
</sst>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$&quot;* #,##0.000_);_(&quot;$&quot;* \(#,##0.000\);_(&quot;$&quot;* &quot;-&quot;??_);_(@_)"/>
    <numFmt numFmtId="165" formatCode="_(&quot;$&quot;* #,##0.0_);_(&quot;$&quot;* \(#,##0.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3" fontId="4" fillId="3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164" fontId="6" fillId="2" borderId="0" xfId="1" applyNumberFormat="1" applyFont="1" applyFill="1" applyBorder="1" applyAlignment="1" applyProtection="1">
      <alignment horizontal="left" vertical="top" wrapText="1"/>
    </xf>
    <xf numFmtId="165" fontId="1" fillId="2" borderId="0" xfId="1" applyNumberFormat="1" applyFont="1" applyFill="1" applyBorder="1" applyAlignment="1" applyProtection="1">
      <alignment horizontal="left" vertical="top" wrapText="1"/>
    </xf>
    <xf numFmtId="3" fontId="1" fillId="2" borderId="0" xfId="0" applyNumberFormat="1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right" vertical="center" wrapText="1"/>
    </xf>
    <xf numFmtId="0" fontId="1" fillId="2" borderId="9" xfId="0" applyFont="1" applyFill="1" applyBorder="1" applyAlignment="1" applyProtection="1">
      <alignment horizontal="left" vertical="top" wrapText="1"/>
    </xf>
    <xf numFmtId="0" fontId="1" fillId="2" borderId="10" xfId="0" applyFont="1" applyFill="1" applyBorder="1" applyAlignment="1" applyProtection="1">
      <alignment horizontal="left" vertical="top" wrapText="1"/>
    </xf>
    <xf numFmtId="0" fontId="1" fillId="2" borderId="11" xfId="0" applyFont="1" applyFill="1" applyBorder="1" applyAlignment="1" applyProtection="1">
      <alignment horizontal="left" vertical="top" wrapText="1"/>
    </xf>
    <xf numFmtId="0" fontId="1" fillId="2" borderId="12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top" wrapText="1"/>
    </xf>
    <xf numFmtId="0" fontId="1" fillId="2" borderId="16" xfId="0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 applyProtection="1">
      <alignment horizontal="left" vertical="top" wrapText="1"/>
    </xf>
    <xf numFmtId="3" fontId="4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3" fontId="3" fillId="3" borderId="5" xfId="0" applyNumberFormat="1" applyFont="1" applyFill="1" applyBorder="1" applyAlignment="1" applyProtection="1">
      <alignment horizontal="right" vertical="center" wrapText="1"/>
    </xf>
    <xf numFmtId="3" fontId="3" fillId="3" borderId="6" xfId="0" applyNumberFormat="1" applyFont="1" applyFill="1" applyBorder="1" applyAlignment="1" applyProtection="1">
      <alignment horizontal="right" vertical="center" wrapText="1"/>
    </xf>
    <xf numFmtId="3" fontId="3" fillId="3" borderId="13" xfId="0" applyNumberFormat="1" applyFont="1" applyFill="1" applyBorder="1" applyAlignment="1" applyProtection="1">
      <alignment horizontal="righ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6" xfId="0" applyNumberFormat="1" applyFont="1" applyFill="1" applyBorder="1" applyAlignment="1" applyProtection="1">
      <alignment horizontal="right" vertical="center" wrapText="1"/>
    </xf>
    <xf numFmtId="3" fontId="4" fillId="3" borderId="13" xfId="0" applyNumberFormat="1" applyFont="1" applyFill="1" applyBorder="1" applyAlignment="1" applyProtection="1">
      <alignment horizontal="right" vertical="center" wrapText="1"/>
    </xf>
    <xf numFmtId="0" fontId="4" fillId="3" borderId="7" xfId="0" applyFont="1" applyFill="1" applyBorder="1" applyAlignment="1" applyProtection="1">
      <alignment horizontal="left" vertical="center" wrapText="1"/>
    </xf>
    <xf numFmtId="3" fontId="4" fillId="3" borderId="7" xfId="0" applyNumberFormat="1" applyFont="1" applyFill="1" applyBorder="1" applyAlignment="1" applyProtection="1">
      <alignment horizontal="right" vertical="center" wrapText="1"/>
    </xf>
    <xf numFmtId="3" fontId="4" fillId="3" borderId="7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17" xfId="0" applyNumberFormat="1" applyFont="1" applyFill="1" applyBorder="1" applyAlignment="1" applyProtection="1">
      <alignment horizontal="right" vertical="center" wrapText="1"/>
    </xf>
    <xf numFmtId="3" fontId="4" fillId="3" borderId="8" xfId="0" applyNumberFormat="1" applyFont="1" applyFill="1" applyBorder="1" applyAlignment="1" applyProtection="1">
      <alignment horizontal="right" vertical="center" wrapText="1"/>
    </xf>
  </cellXfs>
  <cellStyles count="2">
    <cellStyle name="Millares" xfId="1" builtinId="3"/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66674</xdr:rowOff>
    </xdr:from>
    <xdr:to>
      <xdr:col>5</xdr:col>
      <xdr:colOff>200025</xdr:colOff>
      <xdr:row>7</xdr:row>
      <xdr:rowOff>190499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47674"/>
          <a:ext cx="190500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31"/>
  <sheetViews>
    <sheetView tabSelected="1" topLeftCell="B1" zoomScaleNormal="100" workbookViewId="0">
      <selection activeCell="N22" sqref="N22:Q22"/>
    </sheetView>
  </sheetViews>
  <sheetFormatPr baseColWidth="10" defaultRowHeight="15" x14ac:dyDescent="0.25"/>
  <cols>
    <col min="1" max="1" width="2.7109375" customWidth="1"/>
    <col min="2" max="2" width="6" customWidth="1"/>
    <col min="3" max="3" width="7.42578125" customWidth="1"/>
    <col min="4" max="4" width="7.28515625" customWidth="1"/>
    <col min="5" max="5" width="6.28515625" customWidth="1"/>
    <col min="6" max="6" width="10.5703125" customWidth="1"/>
    <col min="7" max="7" width="4.28515625" customWidth="1"/>
    <col min="8" max="8" width="5.42578125" customWidth="1"/>
    <col min="9" max="9" width="8.7109375" customWidth="1"/>
    <col min="10" max="10" width="15" customWidth="1"/>
    <col min="11" max="11" width="2.42578125" customWidth="1"/>
    <col min="12" max="12" width="2.7109375" customWidth="1"/>
    <col min="13" max="13" width="10.42578125" customWidth="1"/>
    <col min="14" max="14" width="2" customWidth="1"/>
    <col min="15" max="15" width="0.140625" hidden="1" customWidth="1"/>
    <col min="16" max="16" width="2.42578125" customWidth="1"/>
    <col min="17" max="17" width="9.28515625" customWidth="1"/>
    <col min="18" max="18" width="5.42578125" customWidth="1"/>
    <col min="19" max="19" width="2.42578125" customWidth="1"/>
    <col min="20" max="20" width="6" customWidth="1"/>
  </cols>
  <sheetData>
    <row r="3" spans="2:21" x14ac:dyDescent="0.2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</row>
    <row r="4" spans="2:21" ht="15" customHeight="1" x14ac:dyDescent="0.25">
      <c r="B4" s="11"/>
      <c r="C4" s="1"/>
      <c r="D4" s="4"/>
      <c r="E4" s="18" t="s">
        <v>31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"/>
      <c r="T4" s="1"/>
      <c r="U4" s="12"/>
    </row>
    <row r="5" spans="2:21" ht="15" customHeight="1" x14ac:dyDescent="0.25">
      <c r="B5" s="11"/>
      <c r="C5" s="1"/>
      <c r="D5" s="1"/>
      <c r="E5" s="18" t="s">
        <v>22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"/>
      <c r="T5" s="1"/>
      <c r="U5" s="12"/>
    </row>
    <row r="6" spans="2:21" ht="15" customHeight="1" x14ac:dyDescent="0.25">
      <c r="B6" s="11"/>
      <c r="C6" s="1"/>
      <c r="D6" s="1"/>
      <c r="E6" s="18" t="s">
        <v>32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"/>
      <c r="T6" s="1"/>
      <c r="U6" s="12"/>
    </row>
    <row r="7" spans="2:21" ht="15" customHeight="1" x14ac:dyDescent="0.25">
      <c r="B7" s="11"/>
      <c r="C7" s="1"/>
      <c r="D7" s="1"/>
      <c r="E7" s="18" t="s">
        <v>0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"/>
      <c r="T7" s="1"/>
      <c r="U7" s="12"/>
    </row>
    <row r="8" spans="2:21" x14ac:dyDescent="0.25">
      <c r="B8" s="11"/>
      <c r="C8" s="1"/>
      <c r="D8" s="5"/>
      <c r="E8" s="18" t="s">
        <v>29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"/>
      <c r="T8" s="1"/>
      <c r="U8" s="12"/>
    </row>
    <row r="9" spans="2:21" ht="15" customHeight="1" x14ac:dyDescent="0.25">
      <c r="B9" s="11"/>
      <c r="C9" s="1"/>
      <c r="D9" s="6"/>
      <c r="E9" s="19" t="s">
        <v>1</v>
      </c>
      <c r="F9" s="19"/>
      <c r="G9" s="20" t="s">
        <v>28</v>
      </c>
      <c r="H9" s="20"/>
      <c r="I9" s="20"/>
      <c r="J9" s="20"/>
      <c r="K9" s="20"/>
      <c r="L9" s="20"/>
      <c r="M9" s="20"/>
      <c r="N9" s="20"/>
      <c r="O9" s="17"/>
      <c r="P9" s="17"/>
      <c r="Q9" s="17"/>
      <c r="R9" s="17"/>
      <c r="S9" s="1"/>
      <c r="T9" s="1"/>
      <c r="U9" s="12"/>
    </row>
    <row r="10" spans="2:21" x14ac:dyDescent="0.25">
      <c r="B10" s="1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2"/>
    </row>
    <row r="11" spans="2:21" ht="24" x14ac:dyDescent="0.25">
      <c r="B11" s="21" t="s">
        <v>2</v>
      </c>
      <c r="C11" s="22"/>
      <c r="D11" s="22"/>
      <c r="E11" s="22"/>
      <c r="F11" s="22"/>
      <c r="G11" s="22"/>
      <c r="H11" s="23" t="s">
        <v>23</v>
      </c>
      <c r="I11" s="23"/>
      <c r="J11" s="16" t="s">
        <v>24</v>
      </c>
      <c r="K11" s="23" t="s">
        <v>25</v>
      </c>
      <c r="L11" s="23"/>
      <c r="M11" s="23"/>
      <c r="N11" s="23" t="s">
        <v>26</v>
      </c>
      <c r="O11" s="23"/>
      <c r="P11" s="23"/>
      <c r="Q11" s="23"/>
      <c r="R11" s="24" t="s">
        <v>27</v>
      </c>
      <c r="S11" s="24"/>
      <c r="T11" s="24"/>
      <c r="U11" s="25"/>
    </row>
    <row r="12" spans="2:21" x14ac:dyDescent="0.25">
      <c r="B12" s="11"/>
      <c r="C12" s="26" t="s">
        <v>3</v>
      </c>
      <c r="D12" s="26"/>
      <c r="E12" s="26"/>
      <c r="F12" s="26"/>
      <c r="G12" s="26"/>
      <c r="H12" s="27">
        <f>SUM(H13+H21)</f>
        <v>42413192015.730003</v>
      </c>
      <c r="I12" s="27"/>
      <c r="J12" s="7">
        <f>SUM(J13+J21)</f>
        <v>223720328777.15002</v>
      </c>
      <c r="K12" s="28">
        <f>SUM(K13+K21)</f>
        <v>225202578477.03003</v>
      </c>
      <c r="L12" s="28"/>
      <c r="M12" s="28"/>
      <c r="N12" s="27">
        <f>SUM(N13+N21)</f>
        <v>40930941954.796997</v>
      </c>
      <c r="O12" s="27"/>
      <c r="P12" s="27"/>
      <c r="Q12" s="27"/>
      <c r="R12" s="29">
        <f t="shared" ref="R12:R20" si="0">N12-H12</f>
        <v>-1482250060.9330063</v>
      </c>
      <c r="S12" s="29"/>
      <c r="T12" s="29"/>
      <c r="U12" s="30"/>
    </row>
    <row r="13" spans="2:21" x14ac:dyDescent="0.25">
      <c r="B13" s="11"/>
      <c r="C13" s="26" t="s">
        <v>4</v>
      </c>
      <c r="D13" s="26"/>
      <c r="E13" s="26"/>
      <c r="F13" s="26"/>
      <c r="G13" s="26"/>
      <c r="H13" s="27">
        <f>SUM(H14:I20)</f>
        <v>1239212394</v>
      </c>
      <c r="I13" s="27"/>
      <c r="J13" s="7">
        <f>SUM(J14:J20)</f>
        <v>221979647348.70001</v>
      </c>
      <c r="K13" s="27">
        <f>SUM(K14:M20)</f>
        <v>222152024410.96002</v>
      </c>
      <c r="L13" s="27"/>
      <c r="M13" s="27"/>
      <c r="N13" s="27">
        <f>SUM(N14:Q20)</f>
        <v>1066835331.7399913</v>
      </c>
      <c r="O13" s="27"/>
      <c r="P13" s="27"/>
      <c r="Q13" s="27"/>
      <c r="R13" s="29">
        <f t="shared" si="0"/>
        <v>-172377062.26000869</v>
      </c>
      <c r="S13" s="29"/>
      <c r="T13" s="29"/>
      <c r="U13" s="30"/>
    </row>
    <row r="14" spans="2:21" x14ac:dyDescent="0.25">
      <c r="B14" s="11"/>
      <c r="C14" s="1"/>
      <c r="D14" s="31" t="s">
        <v>5</v>
      </c>
      <c r="E14" s="31"/>
      <c r="F14" s="31"/>
      <c r="G14" s="31"/>
      <c r="H14" s="32">
        <v>624195648</v>
      </c>
      <c r="I14" s="32"/>
      <c r="J14" s="2">
        <v>213579055151.82001</v>
      </c>
      <c r="K14" s="33">
        <v>213451173073.39001</v>
      </c>
      <c r="L14" s="33"/>
      <c r="M14" s="33"/>
      <c r="N14" s="32">
        <f>SUM(H14+J14-K14)</f>
        <v>752077726.42999268</v>
      </c>
      <c r="O14" s="32"/>
      <c r="P14" s="32"/>
      <c r="Q14" s="32"/>
      <c r="R14" s="34">
        <f t="shared" si="0"/>
        <v>127882078.42999268</v>
      </c>
      <c r="S14" s="34"/>
      <c r="T14" s="34"/>
      <c r="U14" s="35"/>
    </row>
    <row r="15" spans="2:21" x14ac:dyDescent="0.25">
      <c r="B15" s="11"/>
      <c r="C15" s="1"/>
      <c r="D15" s="31" t="s">
        <v>6</v>
      </c>
      <c r="E15" s="31"/>
      <c r="F15" s="31"/>
      <c r="G15" s="31"/>
      <c r="H15" s="32">
        <v>603205287</v>
      </c>
      <c r="I15" s="32"/>
      <c r="J15" s="2">
        <v>8317966941.7599993</v>
      </c>
      <c r="K15" s="33">
        <v>8647056757.8199997</v>
      </c>
      <c r="L15" s="33"/>
      <c r="M15" s="33"/>
      <c r="N15" s="32">
        <f t="shared" ref="N15:N20" si="1">SUM(H15+J15-K15)</f>
        <v>274115470.93999863</v>
      </c>
      <c r="O15" s="32"/>
      <c r="P15" s="32"/>
      <c r="Q15" s="32"/>
      <c r="R15" s="34">
        <f t="shared" si="0"/>
        <v>-329089816.06000137</v>
      </c>
      <c r="S15" s="34"/>
      <c r="T15" s="34"/>
      <c r="U15" s="35"/>
    </row>
    <row r="16" spans="2:21" x14ac:dyDescent="0.25">
      <c r="B16" s="11"/>
      <c r="C16" s="1"/>
      <c r="D16" s="31" t="s">
        <v>7</v>
      </c>
      <c r="E16" s="31"/>
      <c r="F16" s="31"/>
      <c r="G16" s="31"/>
      <c r="H16" s="32">
        <v>704649</v>
      </c>
      <c r="I16" s="32"/>
      <c r="J16" s="2">
        <v>31066647.41</v>
      </c>
      <c r="K16" s="33">
        <v>4358895.49</v>
      </c>
      <c r="L16" s="33"/>
      <c r="M16" s="33"/>
      <c r="N16" s="32">
        <f t="shared" ref="N16" si="2">SUM(H16+J16-K16)</f>
        <v>27412400.920000002</v>
      </c>
      <c r="O16" s="32"/>
      <c r="P16" s="32"/>
      <c r="Q16" s="32"/>
      <c r="R16" s="34">
        <f t="shared" si="0"/>
        <v>26707751.920000002</v>
      </c>
      <c r="S16" s="34"/>
      <c r="T16" s="34"/>
      <c r="U16" s="35"/>
    </row>
    <row r="17" spans="2:21" x14ac:dyDescent="0.25">
      <c r="B17" s="11"/>
      <c r="C17" s="1"/>
      <c r="D17" s="31" t="s">
        <v>8</v>
      </c>
      <c r="E17" s="31"/>
      <c r="F17" s="31"/>
      <c r="G17" s="31"/>
      <c r="H17" s="32">
        <v>0</v>
      </c>
      <c r="I17" s="32"/>
      <c r="J17" s="2">
        <v>0</v>
      </c>
      <c r="K17" s="33">
        <v>0</v>
      </c>
      <c r="L17" s="33"/>
      <c r="M17" s="33"/>
      <c r="N17" s="32">
        <f t="shared" si="1"/>
        <v>0</v>
      </c>
      <c r="O17" s="32"/>
      <c r="P17" s="32"/>
      <c r="Q17" s="32"/>
      <c r="R17" s="34">
        <f t="shared" si="0"/>
        <v>0</v>
      </c>
      <c r="S17" s="34"/>
      <c r="T17" s="34"/>
      <c r="U17" s="35"/>
    </row>
    <row r="18" spans="2:21" x14ac:dyDescent="0.25">
      <c r="B18" s="11"/>
      <c r="C18" s="1"/>
      <c r="D18" s="31" t="s">
        <v>9</v>
      </c>
      <c r="E18" s="31"/>
      <c r="F18" s="31"/>
      <c r="G18" s="31"/>
      <c r="H18" s="32">
        <v>11106810</v>
      </c>
      <c r="I18" s="32"/>
      <c r="J18" s="2">
        <v>51558607.710000001</v>
      </c>
      <c r="K18" s="33">
        <v>49435684.259999998</v>
      </c>
      <c r="L18" s="33"/>
      <c r="M18" s="33"/>
      <c r="N18" s="32">
        <f t="shared" si="1"/>
        <v>13229733.450000003</v>
      </c>
      <c r="O18" s="32"/>
      <c r="P18" s="32"/>
      <c r="Q18" s="32"/>
      <c r="R18" s="34">
        <f t="shared" si="0"/>
        <v>2122923.450000003</v>
      </c>
      <c r="S18" s="34"/>
      <c r="T18" s="34"/>
      <c r="U18" s="35"/>
    </row>
    <row r="19" spans="2:21" x14ac:dyDescent="0.25">
      <c r="B19" s="11"/>
      <c r="C19" s="1"/>
      <c r="D19" s="31" t="s">
        <v>10</v>
      </c>
      <c r="E19" s="31"/>
      <c r="F19" s="31"/>
      <c r="G19" s="31"/>
      <c r="H19" s="32">
        <v>0</v>
      </c>
      <c r="I19" s="32"/>
      <c r="J19" s="2">
        <v>0</v>
      </c>
      <c r="K19" s="33">
        <v>0</v>
      </c>
      <c r="L19" s="33"/>
      <c r="M19" s="33"/>
      <c r="N19" s="32">
        <f t="shared" si="1"/>
        <v>0</v>
      </c>
      <c r="O19" s="32"/>
      <c r="P19" s="32"/>
      <c r="Q19" s="32"/>
      <c r="R19" s="34">
        <f t="shared" si="0"/>
        <v>0</v>
      </c>
      <c r="S19" s="34"/>
      <c r="T19" s="34"/>
      <c r="U19" s="35"/>
    </row>
    <row r="20" spans="2:21" x14ac:dyDescent="0.25">
      <c r="B20" s="11"/>
      <c r="C20" s="1"/>
      <c r="D20" s="31" t="s">
        <v>11</v>
      </c>
      <c r="E20" s="31"/>
      <c r="F20" s="31"/>
      <c r="G20" s="31"/>
      <c r="H20" s="32">
        <v>0</v>
      </c>
      <c r="I20" s="32"/>
      <c r="J20" s="2">
        <v>0</v>
      </c>
      <c r="K20" s="33">
        <v>0</v>
      </c>
      <c r="L20" s="33"/>
      <c r="M20" s="33"/>
      <c r="N20" s="32">
        <f t="shared" si="1"/>
        <v>0</v>
      </c>
      <c r="O20" s="32"/>
      <c r="P20" s="32"/>
      <c r="Q20" s="32"/>
      <c r="R20" s="34">
        <f t="shared" si="0"/>
        <v>0</v>
      </c>
      <c r="S20" s="34"/>
      <c r="T20" s="34"/>
      <c r="U20" s="35"/>
    </row>
    <row r="21" spans="2:21" x14ac:dyDescent="0.25">
      <c r="B21" s="11"/>
      <c r="C21" s="26" t="s">
        <v>12</v>
      </c>
      <c r="D21" s="26"/>
      <c r="E21" s="26"/>
      <c r="F21" s="26"/>
      <c r="G21" s="26"/>
      <c r="H21" s="27">
        <f>SUM(H22:I30)</f>
        <v>41173979621.730003</v>
      </c>
      <c r="I21" s="27"/>
      <c r="J21" s="3">
        <f>SUM(J22:J30)</f>
        <v>1740681428.4499998</v>
      </c>
      <c r="K21" s="27">
        <f t="shared" ref="K21:U21" si="3">SUM(K22:K30)</f>
        <v>3050554066.0699997</v>
      </c>
      <c r="L21" s="27">
        <f t="shared" si="3"/>
        <v>0</v>
      </c>
      <c r="M21" s="27">
        <f t="shared" si="3"/>
        <v>0</v>
      </c>
      <c r="N21" s="27">
        <f>SUM(N22:Q30)</f>
        <v>39864106623.057007</v>
      </c>
      <c r="O21" s="27">
        <f t="shared" si="3"/>
        <v>0</v>
      </c>
      <c r="P21" s="27">
        <f t="shared" si="3"/>
        <v>0</v>
      </c>
      <c r="Q21" s="27">
        <f t="shared" si="3"/>
        <v>0</v>
      </c>
      <c r="R21" s="29">
        <f t="shared" si="3"/>
        <v>-1309872998.6729958</v>
      </c>
      <c r="S21" s="29">
        <f t="shared" si="3"/>
        <v>0</v>
      </c>
      <c r="T21" s="29">
        <f t="shared" si="3"/>
        <v>0</v>
      </c>
      <c r="U21" s="30">
        <f t="shared" si="3"/>
        <v>0</v>
      </c>
    </row>
    <row r="22" spans="2:21" x14ac:dyDescent="0.25">
      <c r="B22" s="11"/>
      <c r="C22" s="1"/>
      <c r="D22" s="31" t="s">
        <v>13</v>
      </c>
      <c r="E22" s="31"/>
      <c r="F22" s="31"/>
      <c r="G22" s="31"/>
      <c r="H22" s="32">
        <v>86858192</v>
      </c>
      <c r="I22" s="32"/>
      <c r="J22" s="2">
        <v>594662158.08000004</v>
      </c>
      <c r="K22" s="33">
        <v>630196629.87</v>
      </c>
      <c r="L22" s="33"/>
      <c r="M22" s="33"/>
      <c r="N22" s="32">
        <v>51323720</v>
      </c>
      <c r="O22" s="32"/>
      <c r="P22" s="32"/>
      <c r="Q22" s="32"/>
      <c r="R22" s="34">
        <f>SUM(N22-H22)</f>
        <v>-35534472</v>
      </c>
      <c r="S22" s="34"/>
      <c r="T22" s="34"/>
      <c r="U22" s="35"/>
    </row>
    <row r="23" spans="2:21" x14ac:dyDescent="0.25">
      <c r="B23" s="11"/>
      <c r="C23" s="1"/>
      <c r="D23" s="31" t="s">
        <v>14</v>
      </c>
      <c r="E23" s="31"/>
      <c r="F23" s="31"/>
      <c r="G23" s="31"/>
      <c r="H23" s="32">
        <v>288861.73</v>
      </c>
      <c r="I23" s="32"/>
      <c r="J23" s="2">
        <v>18792.05</v>
      </c>
      <c r="K23" s="33">
        <v>284674.63</v>
      </c>
      <c r="L23" s="33"/>
      <c r="M23" s="33"/>
      <c r="N23" s="32">
        <v>22979.149999999965</v>
      </c>
      <c r="O23" s="32"/>
      <c r="P23" s="32"/>
      <c r="Q23" s="32"/>
      <c r="R23" s="34">
        <f t="shared" ref="R23:R24" si="4">SUM(N23-H23)</f>
        <v>-265882.58</v>
      </c>
      <c r="S23" s="34"/>
      <c r="T23" s="34"/>
      <c r="U23" s="35"/>
    </row>
    <row r="24" spans="2:21" x14ac:dyDescent="0.25">
      <c r="B24" s="11"/>
      <c r="C24" s="1"/>
      <c r="D24" s="31" t="s">
        <v>15</v>
      </c>
      <c r="E24" s="31"/>
      <c r="F24" s="31"/>
      <c r="G24" s="31"/>
      <c r="H24" s="32">
        <v>39588119947</v>
      </c>
      <c r="I24" s="32"/>
      <c r="J24" s="2">
        <v>988152532.97000003</v>
      </c>
      <c r="K24" s="33">
        <v>2254878139.0700002</v>
      </c>
      <c r="L24" s="33"/>
      <c r="M24" s="33"/>
      <c r="N24" s="32">
        <v>38321394341.075005</v>
      </c>
      <c r="O24" s="32"/>
      <c r="P24" s="32"/>
      <c r="Q24" s="32"/>
      <c r="R24" s="34">
        <f t="shared" si="4"/>
        <v>-1266725605.9249954</v>
      </c>
      <c r="S24" s="34"/>
      <c r="T24" s="34"/>
      <c r="U24" s="35"/>
    </row>
    <row r="25" spans="2:21" x14ac:dyDescent="0.25">
      <c r="B25" s="11"/>
      <c r="C25" s="1"/>
      <c r="D25" s="31" t="s">
        <v>16</v>
      </c>
      <c r="E25" s="31"/>
      <c r="F25" s="31"/>
      <c r="G25" s="31"/>
      <c r="H25" s="32">
        <v>1764235226</v>
      </c>
      <c r="I25" s="32"/>
      <c r="J25" s="2">
        <v>149433903.53</v>
      </c>
      <c r="K25" s="33">
        <v>15521397.969999999</v>
      </c>
      <c r="L25" s="33"/>
      <c r="M25" s="33"/>
      <c r="N25" s="32">
        <v>1898147731.4019995</v>
      </c>
      <c r="O25" s="32"/>
      <c r="P25" s="32"/>
      <c r="Q25" s="32"/>
      <c r="R25" s="34">
        <f t="shared" ref="R25:R26" si="5">SUM(N25-H25)</f>
        <v>133912505.40199947</v>
      </c>
      <c r="S25" s="34"/>
      <c r="T25" s="34"/>
      <c r="U25" s="35"/>
    </row>
    <row r="26" spans="2:21" x14ac:dyDescent="0.25">
      <c r="B26" s="11"/>
      <c r="C26" s="1"/>
      <c r="D26" s="31" t="s">
        <v>17</v>
      </c>
      <c r="E26" s="31"/>
      <c r="F26" s="31"/>
      <c r="G26" s="31"/>
      <c r="H26" s="32">
        <v>155558027</v>
      </c>
      <c r="I26" s="32"/>
      <c r="J26" s="2">
        <v>-10542.95</v>
      </c>
      <c r="K26" s="33">
        <v>78564.56</v>
      </c>
      <c r="L26" s="33"/>
      <c r="M26" s="33"/>
      <c r="N26" s="32">
        <v>155468919.22</v>
      </c>
      <c r="O26" s="32"/>
      <c r="P26" s="32"/>
      <c r="Q26" s="32"/>
      <c r="R26" s="34">
        <f t="shared" si="5"/>
        <v>-89107.780000001192</v>
      </c>
      <c r="S26" s="34"/>
      <c r="T26" s="34"/>
      <c r="U26" s="35"/>
    </row>
    <row r="27" spans="2:21" x14ac:dyDescent="0.25">
      <c r="B27" s="11"/>
      <c r="C27" s="1"/>
      <c r="D27" s="31" t="s">
        <v>18</v>
      </c>
      <c r="E27" s="31"/>
      <c r="F27" s="31"/>
      <c r="G27" s="31"/>
      <c r="H27" s="32">
        <v>-400528316</v>
      </c>
      <c r="I27" s="32"/>
      <c r="J27" s="2">
        <v>8424584.7699999996</v>
      </c>
      <c r="K27" s="33">
        <v>149594659.97</v>
      </c>
      <c r="L27" s="33"/>
      <c r="M27" s="33"/>
      <c r="N27" s="32">
        <v>-541698751.78999996</v>
      </c>
      <c r="O27" s="32"/>
      <c r="P27" s="32"/>
      <c r="Q27" s="32"/>
      <c r="R27" s="34">
        <f>SUM(N27-H27)</f>
        <v>-141170435.78999996</v>
      </c>
      <c r="S27" s="34"/>
      <c r="T27" s="34"/>
      <c r="U27" s="35"/>
    </row>
    <row r="28" spans="2:21" x14ac:dyDescent="0.25">
      <c r="B28" s="11"/>
      <c r="C28" s="1"/>
      <c r="D28" s="31" t="s">
        <v>19</v>
      </c>
      <c r="E28" s="31"/>
      <c r="F28" s="31"/>
      <c r="G28" s="31"/>
      <c r="H28" s="32">
        <v>0</v>
      </c>
      <c r="I28" s="32"/>
      <c r="J28" s="2">
        <v>0</v>
      </c>
      <c r="K28" s="33">
        <v>0</v>
      </c>
      <c r="L28" s="33"/>
      <c r="M28" s="33"/>
      <c r="N28" s="32">
        <v>0</v>
      </c>
      <c r="O28" s="32"/>
      <c r="P28" s="32"/>
      <c r="Q28" s="32"/>
      <c r="R28" s="34">
        <v>0</v>
      </c>
      <c r="S28" s="34"/>
      <c r="T28" s="34"/>
      <c r="U28" s="35"/>
    </row>
    <row r="29" spans="2:21" ht="18.75" customHeight="1" x14ac:dyDescent="0.25">
      <c r="B29" s="11"/>
      <c r="C29" s="1"/>
      <c r="D29" s="31" t="s">
        <v>20</v>
      </c>
      <c r="E29" s="31"/>
      <c r="F29" s="31"/>
      <c r="G29" s="31"/>
      <c r="H29" s="32">
        <v>-20552316</v>
      </c>
      <c r="I29" s="32"/>
      <c r="J29" s="2">
        <v>0</v>
      </c>
      <c r="K29" s="33">
        <v>0</v>
      </c>
      <c r="L29" s="33"/>
      <c r="M29" s="33"/>
      <c r="N29" s="32">
        <v>-20552316</v>
      </c>
      <c r="O29" s="32"/>
      <c r="P29" s="32"/>
      <c r="Q29" s="32"/>
      <c r="R29" s="34">
        <v>0</v>
      </c>
      <c r="S29" s="34"/>
      <c r="T29" s="34"/>
      <c r="U29" s="35"/>
    </row>
    <row r="30" spans="2:21" x14ac:dyDescent="0.25">
      <c r="B30" s="13"/>
      <c r="C30" s="14"/>
      <c r="D30" s="36" t="s">
        <v>21</v>
      </c>
      <c r="E30" s="36"/>
      <c r="F30" s="36"/>
      <c r="G30" s="36"/>
      <c r="H30" s="37">
        <v>0</v>
      </c>
      <c r="I30" s="37"/>
      <c r="J30" s="15">
        <v>0</v>
      </c>
      <c r="K30" s="38">
        <v>0</v>
      </c>
      <c r="L30" s="38"/>
      <c r="M30" s="38"/>
      <c r="N30" s="37">
        <f t="shared" ref="N28:N30" si="6">SUM(H30+J30-K30)</f>
        <v>0</v>
      </c>
      <c r="O30" s="37"/>
      <c r="P30" s="37"/>
      <c r="Q30" s="37"/>
      <c r="R30" s="39">
        <v>0</v>
      </c>
      <c r="S30" s="39"/>
      <c r="T30" s="39"/>
      <c r="U30" s="40"/>
    </row>
    <row r="31" spans="2:21" x14ac:dyDescent="0.25">
      <c r="B31" t="s">
        <v>30</v>
      </c>
    </row>
  </sheetData>
  <mergeCells count="107">
    <mergeCell ref="D30:G30"/>
    <mergeCell ref="H30:I30"/>
    <mergeCell ref="K30:M30"/>
    <mergeCell ref="N30:Q30"/>
    <mergeCell ref="R30:U30"/>
    <mergeCell ref="D28:G28"/>
    <mergeCell ref="H28:I28"/>
    <mergeCell ref="K28:M28"/>
    <mergeCell ref="N28:Q28"/>
    <mergeCell ref="R28:U28"/>
    <mergeCell ref="D29:G29"/>
    <mergeCell ref="H29:I29"/>
    <mergeCell ref="K29:M29"/>
    <mergeCell ref="N29:Q29"/>
    <mergeCell ref="R29:U29"/>
    <mergeCell ref="D26:G26"/>
    <mergeCell ref="H26:I26"/>
    <mergeCell ref="K26:M26"/>
    <mergeCell ref="N26:Q26"/>
    <mergeCell ref="R26:U26"/>
    <mergeCell ref="D27:G27"/>
    <mergeCell ref="H27:I27"/>
    <mergeCell ref="K27:M27"/>
    <mergeCell ref="N27:Q27"/>
    <mergeCell ref="R27:U27"/>
    <mergeCell ref="D24:G24"/>
    <mergeCell ref="H24:I24"/>
    <mergeCell ref="K24:M24"/>
    <mergeCell ref="N24:Q24"/>
    <mergeCell ref="R24:U24"/>
    <mergeCell ref="D25:G25"/>
    <mergeCell ref="H25:I25"/>
    <mergeCell ref="K25:M25"/>
    <mergeCell ref="N25:Q25"/>
    <mergeCell ref="R25:U25"/>
    <mergeCell ref="D22:G22"/>
    <mergeCell ref="H22:I22"/>
    <mergeCell ref="K22:M22"/>
    <mergeCell ref="N22:Q22"/>
    <mergeCell ref="R22:U22"/>
    <mergeCell ref="D23:G23"/>
    <mergeCell ref="H23:I23"/>
    <mergeCell ref="K23:M23"/>
    <mergeCell ref="N23:Q23"/>
    <mergeCell ref="R23:U23"/>
    <mergeCell ref="D20:G20"/>
    <mergeCell ref="H20:I20"/>
    <mergeCell ref="K20:M20"/>
    <mergeCell ref="N20:Q20"/>
    <mergeCell ref="R20:U20"/>
    <mergeCell ref="C21:G21"/>
    <mergeCell ref="H21:I21"/>
    <mergeCell ref="K21:M21"/>
    <mergeCell ref="N21:Q21"/>
    <mergeCell ref="R21:U21"/>
    <mergeCell ref="D18:G18"/>
    <mergeCell ref="H18:I18"/>
    <mergeCell ref="K18:M18"/>
    <mergeCell ref="N18:Q18"/>
    <mergeCell ref="R18:U18"/>
    <mergeCell ref="D19:G19"/>
    <mergeCell ref="H19:I19"/>
    <mergeCell ref="K19:M19"/>
    <mergeCell ref="N19:Q19"/>
    <mergeCell ref="R19:U19"/>
    <mergeCell ref="D16:G16"/>
    <mergeCell ref="H16:I16"/>
    <mergeCell ref="K16:M16"/>
    <mergeCell ref="N16:Q16"/>
    <mergeCell ref="R16:U16"/>
    <mergeCell ref="D17:G17"/>
    <mergeCell ref="H17:I17"/>
    <mergeCell ref="K17:M17"/>
    <mergeCell ref="N17:Q17"/>
    <mergeCell ref="R17:U17"/>
    <mergeCell ref="D14:G14"/>
    <mergeCell ref="H14:I14"/>
    <mergeCell ref="K14:M14"/>
    <mergeCell ref="N14:Q14"/>
    <mergeCell ref="R14:U14"/>
    <mergeCell ref="D15:G15"/>
    <mergeCell ref="H15:I15"/>
    <mergeCell ref="K15:M15"/>
    <mergeCell ref="N15:Q15"/>
    <mergeCell ref="R15:U15"/>
    <mergeCell ref="C12:G12"/>
    <mergeCell ref="H12:I12"/>
    <mergeCell ref="K12:M12"/>
    <mergeCell ref="N12:Q12"/>
    <mergeCell ref="R12:U12"/>
    <mergeCell ref="C13:G13"/>
    <mergeCell ref="H13:I13"/>
    <mergeCell ref="K13:M13"/>
    <mergeCell ref="N13:Q13"/>
    <mergeCell ref="R13:U13"/>
    <mergeCell ref="E4:R4"/>
    <mergeCell ref="E5:R5"/>
    <mergeCell ref="E6:R6"/>
    <mergeCell ref="E7:R7"/>
    <mergeCell ref="E8:R8"/>
    <mergeCell ref="E9:F9"/>
    <mergeCell ref="G9:N9"/>
    <mergeCell ref="B11:G11"/>
    <mergeCell ref="H11:I11"/>
    <mergeCell ref="K11:M11"/>
    <mergeCell ref="N11:Q11"/>
    <mergeCell ref="R11:U11"/>
  </mergeCells>
  <conditionalFormatting sqref="N14:Q20">
    <cfRule type="expression" dxfId="2" priority="3" stopIfTrue="1">
      <formula>$O$14="No es igual saldo final del EAA con lo reportado al 30-jun-2015 en el ESF"</formula>
    </cfRule>
  </conditionalFormatting>
  <conditionalFormatting sqref="N15:Q20">
    <cfRule type="expression" dxfId="1" priority="2" stopIfTrue="1">
      <formula>$O$14="No es igual saldo final del EAA con lo reportado al 30-jun-2015 en el ESF"</formula>
    </cfRule>
  </conditionalFormatting>
  <conditionalFormatting sqref="N22:Q30">
    <cfRule type="expression" dxfId="0" priority="1" stopIfTrue="1">
      <formula>$O$14="No es igual saldo final del EAA con lo reportado al 30-jun-2015 en el ESF"</formula>
    </cfRule>
  </conditionalFormatting>
  <pageMargins left="0.23622047244094491" right="0.70866141732283472" top="0.74803149606299213" bottom="0.74803149606299213" header="0.31496062992125984" footer="0.31496062992125984"/>
  <pageSetup scale="95" orientation="landscape" verticalDpi="0" r:id="rId1"/>
  <ignoredErrors>
    <ignoredError sqref="K13:M13" unlockedFormula="1"/>
    <ignoredError sqref="N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2022-04-27T20:58:18Z</dcterms:modified>
</cp:coreProperties>
</file>