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310" windowHeight="7380"/>
  </bookViews>
  <sheets>
    <sheet name="Hoj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9" i="1" l="1"/>
  <c r="G9" i="1"/>
  <c r="H17" i="1"/>
  <c r="O39" i="1"/>
  <c r="R39" i="1" s="1"/>
  <c r="O40" i="1"/>
  <c r="R40" i="1" s="1"/>
  <c r="H8" i="1" l="1"/>
  <c r="O38" i="1"/>
  <c r="O32" i="1"/>
  <c r="R31" i="1"/>
  <c r="R30" i="1"/>
  <c r="R29" i="1"/>
  <c r="G27" i="1"/>
  <c r="I27" i="1" s="1"/>
  <c r="G26" i="1"/>
  <c r="I26" i="1" s="1"/>
  <c r="I25" i="1"/>
  <c r="G24" i="1"/>
  <c r="I23" i="1"/>
  <c r="R18" i="1"/>
  <c r="O18" i="1"/>
  <c r="R9" i="1"/>
  <c r="I9" i="1"/>
  <c r="O9" i="1"/>
  <c r="F6" i="1"/>
  <c r="F5" i="1"/>
  <c r="I24" i="1" l="1"/>
  <c r="I17" i="1" s="1"/>
  <c r="I8" i="1" s="1"/>
  <c r="G17" i="1"/>
  <c r="G8" i="1" s="1"/>
  <c r="O27" i="1"/>
  <c r="O25" i="1" s="1"/>
  <c r="O8" i="1"/>
  <c r="R8" i="1"/>
  <c r="R27" i="1"/>
  <c r="R32" i="1"/>
  <c r="R38" i="1"/>
  <c r="R25" i="1" l="1"/>
</calcChain>
</file>

<file path=xl/sharedStrings.xml><?xml version="1.0" encoding="utf-8"?>
<sst xmlns="http://schemas.openxmlformats.org/spreadsheetml/2006/main" count="61" uniqueCount="58">
  <si>
    <t>ESTADO DE CAMBIOS EN LA SITUACIÓN FINANCIERA</t>
  </si>
  <si>
    <t>(PESOS)</t>
  </si>
  <si>
    <t>CONCEPTO</t>
  </si>
  <si>
    <t>Origen</t>
  </si>
  <si>
    <t>Aplicación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</si>
  <si>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</si>
  <si>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</si>
  <si>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</si>
  <si>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</si>
  <si>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</si>
  <si>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</si>
  <si>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</si>
  <si>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</si>
  <si>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</si>
  <si>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</si>
  <si>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</si>
  <si>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</si>
  <si>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</si>
  <si>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</si>
  <si>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</si>
  <si>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</si>
  <si>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</si>
  <si>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</si>
  <si>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Activo No Circulante</t>
  </si>
  <si>
    <t>Otros Pasivos a Corto Plazo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</si>
  <si>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</si>
  <si>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</si>
  <si>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</si>
  <si>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</si>
  <si>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</si>
  <si>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</si>
  <si>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</si>
  <si>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</si>
  <si>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</si>
  <si>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</si>
  <si>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</si>
  <si>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</si>
  <si>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</si>
  <si>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</si>
  <si>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</si>
  <si>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HACIENDA PÚBLICA/ PATRIMONIO</t>
  </si>
  <si>
    <t>Otros Activos no Circulantes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</si>
  <si>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</si>
  <si>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</si>
  <si>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</si>
  <si>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</si>
  <si>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</si>
  <si>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</si>
  <si>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</si>
  <si>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</si>
  <si>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</si>
  <si>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</si>
  <si>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</si>
  <si>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</si>
  <si>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</si>
  <si>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</si>
  <si>
    <t>CUENTA PÚBLICA 2021</t>
  </si>
  <si>
    <t>DEL 1o. DE ENERO AL 31 DE DICIEMBRE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</si>
</sst>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5" fillId="3" borderId="0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3" fontId="4" fillId="2" borderId="11" xfId="0" applyNumberFormat="1" applyFont="1" applyFill="1" applyBorder="1" applyAlignment="1" applyProtection="1">
      <alignment horizontal="right" vertical="center" wrapText="1"/>
    </xf>
    <xf numFmtId="0" fontId="1" fillId="2" borderId="12" xfId="0" applyFont="1" applyFill="1" applyBorder="1" applyAlignment="1" applyProtection="1">
      <alignment horizontal="left" vertical="top" wrapText="1"/>
    </xf>
    <xf numFmtId="3" fontId="4" fillId="2" borderId="13" xfId="0" applyNumberFormat="1" applyFont="1" applyFill="1" applyBorder="1" applyAlignment="1" applyProtection="1">
      <alignment horizontal="right" vertical="center" wrapText="1"/>
    </xf>
    <xf numFmtId="3" fontId="5" fillId="2" borderId="13" xfId="0" applyNumberFormat="1" applyFont="1" applyFill="1" applyBorder="1" applyAlignment="1" applyProtection="1">
      <alignment horizontal="right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left" vertical="center" wrapText="1"/>
    </xf>
    <xf numFmtId="3" fontId="5" fillId="3" borderId="0" xfId="0" applyNumberFormat="1" applyFont="1" applyFill="1" applyBorder="1" applyAlignment="1" applyProtection="1">
      <alignment horizontal="right" vertical="center" wrapText="1"/>
    </xf>
    <xf numFmtId="0" fontId="1" fillId="2" borderId="14" xfId="0" applyFont="1" applyFill="1" applyBorder="1" applyAlignment="1" applyProtection="1">
      <alignment horizontal="left" vertical="top" wrapText="1"/>
    </xf>
    <xf numFmtId="0" fontId="1" fillId="2" borderId="3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1" fillId="2" borderId="15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3" fontId="4" fillId="3" borderId="13" xfId="0" applyNumberFormat="1" applyFont="1" applyFill="1" applyBorder="1" applyAlignment="1" applyProtection="1">
      <alignment horizontal="right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664369</xdr:colOff>
      <xdr:row>5</xdr:row>
      <xdr:rowOff>12700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845469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AppData/Local/Temp/ESTADO%20ACTIV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/>
      <sheetData sheetId="3"/>
      <sheetData sheetId="4"/>
      <sheetData sheetId="5">
        <row r="7">
          <cell r="F7" t="str">
            <v>MUNICIPIO DE ZAPOPAN</v>
          </cell>
        </row>
      </sheetData>
      <sheetData sheetId="6">
        <row r="6">
          <cell r="F6" t="str">
            <v>CONSOLIDADO DEL SECTOR PARAMUNICIPAL</v>
          </cell>
        </row>
        <row r="28">
          <cell r="G28">
            <v>-22122595</v>
          </cell>
          <cell r="I28">
            <v>-7957999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8">
          <cell r="N38">
            <v>466219</v>
          </cell>
          <cell r="Q38">
            <v>466219</v>
          </cell>
        </row>
        <row r="39">
          <cell r="N39">
            <v>36500</v>
          </cell>
          <cell r="Q39">
            <v>36500</v>
          </cell>
        </row>
        <row r="40">
          <cell r="N40">
            <v>0</v>
          </cell>
          <cell r="Q40">
            <v>0</v>
          </cell>
        </row>
        <row r="48">
          <cell r="N48">
            <v>0</v>
          </cell>
          <cell r="Q48">
            <v>0</v>
          </cell>
        </row>
        <row r="49">
          <cell r="N49">
            <v>0</v>
          </cell>
          <cell r="Q49">
            <v>0</v>
          </cell>
        </row>
      </sheetData>
      <sheetData sheetId="7">
        <row r="6">
          <cell r="F6" t="str">
            <v>CONSOLIDADO DEL SECTOR PARAMUNICIPAL</v>
          </cell>
        </row>
      </sheetData>
      <sheetData sheetId="8">
        <row r="10">
          <cell r="J10">
            <v>-1451593468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topLeftCell="H25" zoomScaleNormal="100" workbookViewId="0">
      <selection activeCell="R36" sqref="R36"/>
    </sheetView>
  </sheetViews>
  <sheetFormatPr baseColWidth="10" defaultRowHeight="15" x14ac:dyDescent="0.25"/>
  <cols>
    <col min="1" max="1" width="1.7109375" customWidth="1"/>
    <col min="2" max="2" width="7.140625" customWidth="1"/>
    <col min="3" max="3" width="10.5703125" customWidth="1"/>
    <col min="4" max="4" width="13.85546875" customWidth="1"/>
    <col min="5" max="5" width="11.140625" customWidth="1"/>
    <col min="6" max="6" width="4" customWidth="1"/>
    <col min="7" max="7" width="7.28515625" customWidth="1"/>
    <col min="9" max="9" width="12.42578125" customWidth="1"/>
    <col min="10" max="10" width="2.5703125" customWidth="1"/>
    <col min="11" max="11" width="7.28515625" customWidth="1"/>
    <col min="12" max="12" width="3.28515625" customWidth="1"/>
    <col min="13" max="13" width="21.85546875" customWidth="1"/>
    <col min="14" max="14" width="3.42578125" customWidth="1"/>
    <col min="15" max="15" width="2.42578125" customWidth="1"/>
    <col min="16" max="16" width="5.5703125" customWidth="1"/>
  </cols>
  <sheetData>
    <row r="1" spans="1:18" x14ac:dyDescent="0.25">
      <c r="A1" s="1"/>
      <c r="B1" s="1"/>
      <c r="C1" s="1"/>
      <c r="D1" s="1"/>
      <c r="E1" s="1"/>
      <c r="F1" s="33" t="s">
        <v>56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1"/>
      <c r="R1" s="1"/>
    </row>
    <row r="2" spans="1:18" ht="12.75" customHeight="1" x14ac:dyDescent="0.25">
      <c r="A2" s="1"/>
      <c r="B2" s="1"/>
      <c r="C2" s="1"/>
      <c r="D2" s="1"/>
      <c r="E2" s="1"/>
      <c r="F2" s="33" t="s">
        <v>0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1"/>
      <c r="R2" s="1"/>
    </row>
    <row r="3" spans="1:18" ht="12" customHeight="1" x14ac:dyDescent="0.25">
      <c r="A3" s="1"/>
      <c r="B3" s="1"/>
      <c r="C3" s="1"/>
      <c r="D3" s="1"/>
      <c r="E3" s="1"/>
      <c r="F3" s="33" t="s">
        <v>57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1:18" ht="12" customHeight="1" x14ac:dyDescent="0.25">
      <c r="A4" s="1"/>
      <c r="B4" s="1"/>
      <c r="C4" s="1"/>
      <c r="D4" s="1"/>
      <c r="E4" s="1"/>
      <c r="F4" s="33" t="s">
        <v>1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1"/>
      <c r="R4" s="1"/>
    </row>
    <row r="5" spans="1:18" ht="9.75" customHeight="1" x14ac:dyDescent="0.25">
      <c r="A5" s="1"/>
      <c r="B5" s="1"/>
      <c r="C5" s="1"/>
      <c r="D5" s="1"/>
      <c r="E5" s="1"/>
      <c r="F5" s="33" t="str">
        <f>+[1]ESF!F6</f>
        <v>CONSOLIDADO DEL SECTOR PARAMUNICIPAL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1"/>
      <c r="R5" s="1"/>
    </row>
    <row r="6" spans="1:18" ht="15.75" customHeight="1" x14ac:dyDescent="0.25">
      <c r="A6" s="1"/>
      <c r="B6" s="1"/>
      <c r="C6" s="1"/>
      <c r="D6" s="1"/>
      <c r="E6" s="2"/>
      <c r="F6" s="33" t="str">
        <f>IF([1]EA!F7=0," ",[1]EA!F7)</f>
        <v>MUNICIPIO DE ZAPOPAN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1"/>
      <c r="R6" s="1"/>
    </row>
    <row r="7" spans="1:18" x14ac:dyDescent="0.25">
      <c r="A7" s="1"/>
      <c r="B7" s="26" t="s">
        <v>2</v>
      </c>
      <c r="C7" s="27"/>
      <c r="D7" s="27"/>
      <c r="E7" s="27"/>
      <c r="F7" s="27"/>
      <c r="G7" s="28" t="s">
        <v>3</v>
      </c>
      <c r="H7" s="28"/>
      <c r="I7" s="13" t="s">
        <v>4</v>
      </c>
      <c r="J7" s="15"/>
      <c r="K7" s="28" t="s">
        <v>2</v>
      </c>
      <c r="L7" s="28"/>
      <c r="M7" s="28"/>
      <c r="N7" s="28"/>
      <c r="O7" s="28" t="s">
        <v>3</v>
      </c>
      <c r="P7" s="28"/>
      <c r="Q7" s="28"/>
      <c r="R7" s="14" t="s">
        <v>4</v>
      </c>
    </row>
    <row r="8" spans="1:18" x14ac:dyDescent="0.25">
      <c r="A8" s="1"/>
      <c r="B8" s="29" t="s">
        <v>5</v>
      </c>
      <c r="C8" s="30"/>
      <c r="D8" s="30"/>
      <c r="E8" s="30"/>
      <c r="F8" s="30"/>
      <c r="G8" s="31">
        <f t="shared" ref="G8:H8" si="0">G9+G17</f>
        <v>1215763090</v>
      </c>
      <c r="H8" s="31">
        <f t="shared" si="0"/>
        <v>0</v>
      </c>
      <c r="I8" s="7">
        <f>I9+I17</f>
        <v>995847199</v>
      </c>
      <c r="J8" s="3"/>
      <c r="K8" s="32" t="s">
        <v>6</v>
      </c>
      <c r="L8" s="32"/>
      <c r="M8" s="32"/>
      <c r="N8" s="32"/>
      <c r="O8" s="31">
        <f>O9+O18</f>
        <v>197276782</v>
      </c>
      <c r="P8" s="31"/>
      <c r="Q8" s="31"/>
      <c r="R8" s="9">
        <f>R9+R18</f>
        <v>206167559</v>
      </c>
    </row>
    <row r="9" spans="1:18" x14ac:dyDescent="0.25">
      <c r="A9" s="1"/>
      <c r="B9" s="10"/>
      <c r="C9" s="22" t="s">
        <v>7</v>
      </c>
      <c r="D9" s="22"/>
      <c r="E9" s="22"/>
      <c r="F9" s="22"/>
      <c r="G9" s="23">
        <f t="shared" ref="G9:H9" si="1">SUM(G10:G16)</f>
        <v>240566622</v>
      </c>
      <c r="H9" s="23">
        <f t="shared" si="1"/>
        <v>0</v>
      </c>
      <c r="I9" s="4">
        <f>SUM(I10:I16)</f>
        <v>715799683</v>
      </c>
      <c r="J9" s="1"/>
      <c r="K9" s="1"/>
      <c r="L9" s="22" t="s">
        <v>8</v>
      </c>
      <c r="M9" s="22"/>
      <c r="N9" s="22"/>
      <c r="O9" s="23">
        <f>SUM(O10:Q17)</f>
        <v>67658443</v>
      </c>
      <c r="P9" s="23"/>
      <c r="Q9" s="23"/>
      <c r="R9" s="11">
        <f>SUM(R10:R17)</f>
        <v>206167559</v>
      </c>
    </row>
    <row r="10" spans="1:18" ht="19.5" customHeight="1" x14ac:dyDescent="0.25">
      <c r="A10" s="1"/>
      <c r="B10" s="10"/>
      <c r="C10" s="1"/>
      <c r="D10" s="16" t="s">
        <v>9</v>
      </c>
      <c r="E10" s="16"/>
      <c r="F10" s="16"/>
      <c r="G10" s="17">
        <v>0</v>
      </c>
      <c r="H10" s="17"/>
      <c r="I10" s="5">
        <v>578062297</v>
      </c>
      <c r="J10" s="1"/>
      <c r="K10" s="1"/>
      <c r="L10" s="1"/>
      <c r="M10" s="16" t="s">
        <v>10</v>
      </c>
      <c r="N10" s="16"/>
      <c r="O10" s="17">
        <v>0</v>
      </c>
      <c r="P10" s="17"/>
      <c r="Q10" s="17"/>
      <c r="R10" s="12">
        <v>31520379</v>
      </c>
    </row>
    <row r="11" spans="1:18" ht="18.75" customHeight="1" x14ac:dyDescent="0.25">
      <c r="A11" s="1"/>
      <c r="B11" s="10"/>
      <c r="C11" s="1"/>
      <c r="D11" s="16" t="s">
        <v>11</v>
      </c>
      <c r="E11" s="16"/>
      <c r="F11" s="16"/>
      <c r="G11" s="17">
        <v>240566622</v>
      </c>
      <c r="H11" s="17"/>
      <c r="I11" s="5">
        <v>0</v>
      </c>
      <c r="J11" s="1"/>
      <c r="K11" s="1"/>
      <c r="L11" s="1"/>
      <c r="M11" s="16" t="s">
        <v>12</v>
      </c>
      <c r="N11" s="16"/>
      <c r="O11" s="17">
        <v>0</v>
      </c>
      <c r="P11" s="17"/>
      <c r="Q11" s="17"/>
      <c r="R11" s="12">
        <v>0</v>
      </c>
    </row>
    <row r="12" spans="1:18" ht="18" customHeight="1" x14ac:dyDescent="0.25">
      <c r="A12" s="1"/>
      <c r="B12" s="10"/>
      <c r="C12" s="1"/>
      <c r="D12" s="16" t="s">
        <v>13</v>
      </c>
      <c r="E12" s="16"/>
      <c r="F12" s="16"/>
      <c r="G12" s="17">
        <v>0</v>
      </c>
      <c r="H12" s="17"/>
      <c r="I12" s="5">
        <v>134192092</v>
      </c>
      <c r="J12" s="1"/>
      <c r="K12" s="1"/>
      <c r="L12" s="1"/>
      <c r="M12" s="16" t="s">
        <v>14</v>
      </c>
      <c r="N12" s="16"/>
      <c r="O12" s="17">
        <v>0</v>
      </c>
      <c r="P12" s="17"/>
      <c r="Q12" s="17"/>
      <c r="R12" s="12">
        <v>0</v>
      </c>
    </row>
    <row r="13" spans="1:18" ht="18" customHeight="1" x14ac:dyDescent="0.25">
      <c r="A13" s="1"/>
      <c r="B13" s="10"/>
      <c r="C13" s="1"/>
      <c r="D13" s="16" t="s">
        <v>15</v>
      </c>
      <c r="E13" s="16"/>
      <c r="F13" s="16"/>
      <c r="G13" s="17">
        <v>0</v>
      </c>
      <c r="H13" s="17"/>
      <c r="I13" s="5">
        <v>0</v>
      </c>
      <c r="J13" s="1"/>
      <c r="K13" s="1"/>
      <c r="L13" s="1"/>
      <c r="M13" s="16" t="s">
        <v>16</v>
      </c>
      <c r="N13" s="16"/>
      <c r="O13" s="17">
        <v>0</v>
      </c>
      <c r="P13" s="17"/>
      <c r="Q13" s="17"/>
      <c r="R13" s="12">
        <v>0</v>
      </c>
    </row>
    <row r="14" spans="1:18" ht="21" customHeight="1" x14ac:dyDescent="0.25">
      <c r="A14" s="1"/>
      <c r="B14" s="10"/>
      <c r="C14" s="1"/>
      <c r="D14" s="16" t="s">
        <v>17</v>
      </c>
      <c r="E14" s="16"/>
      <c r="F14" s="16"/>
      <c r="G14" s="17">
        <v>0</v>
      </c>
      <c r="H14" s="17"/>
      <c r="I14" s="5">
        <v>3545294</v>
      </c>
      <c r="J14" s="1"/>
      <c r="K14" s="1"/>
      <c r="L14" s="1"/>
      <c r="M14" s="16" t="s">
        <v>18</v>
      </c>
      <c r="N14" s="16"/>
      <c r="O14" s="17"/>
      <c r="P14" s="17"/>
      <c r="Q14" s="17"/>
      <c r="R14" s="12">
        <v>0</v>
      </c>
    </row>
    <row r="15" spans="1:18" ht="20.25" customHeight="1" x14ac:dyDescent="0.25">
      <c r="A15" s="1"/>
      <c r="B15" s="10"/>
      <c r="C15" s="1"/>
      <c r="D15" s="16" t="s">
        <v>19</v>
      </c>
      <c r="E15" s="16"/>
      <c r="F15" s="16"/>
      <c r="G15" s="17">
        <v>0</v>
      </c>
      <c r="H15" s="17"/>
      <c r="I15" s="5">
        <v>0</v>
      </c>
      <c r="J15" s="1"/>
      <c r="K15" s="1"/>
      <c r="L15" s="1"/>
      <c r="M15" s="16" t="s">
        <v>20</v>
      </c>
      <c r="N15" s="16"/>
      <c r="O15" s="17">
        <v>1284955.5</v>
      </c>
      <c r="P15" s="17"/>
      <c r="Q15" s="17"/>
      <c r="R15" s="12">
        <v>0</v>
      </c>
    </row>
    <row r="16" spans="1:18" x14ac:dyDescent="0.25">
      <c r="A16" s="1"/>
      <c r="B16" s="10"/>
      <c r="C16" s="1"/>
      <c r="D16" s="16" t="s">
        <v>21</v>
      </c>
      <c r="E16" s="16"/>
      <c r="F16" s="16"/>
      <c r="G16" s="17">
        <v>0</v>
      </c>
      <c r="H16" s="17"/>
      <c r="I16" s="5">
        <v>0</v>
      </c>
      <c r="J16" s="1"/>
      <c r="K16" s="1"/>
      <c r="L16" s="1"/>
      <c r="M16" s="16" t="s">
        <v>22</v>
      </c>
      <c r="N16" s="16"/>
      <c r="O16" s="17">
        <v>0</v>
      </c>
      <c r="P16" s="17"/>
      <c r="Q16" s="17"/>
      <c r="R16" s="12">
        <v>0</v>
      </c>
    </row>
    <row r="17" spans="1:18" x14ac:dyDescent="0.25">
      <c r="A17" s="1"/>
      <c r="B17" s="10"/>
      <c r="C17" s="22" t="s">
        <v>23</v>
      </c>
      <c r="D17" s="22"/>
      <c r="E17" s="22"/>
      <c r="F17" s="22"/>
      <c r="G17" s="23">
        <f t="shared" ref="G17:H17" si="2">SUM(G18:G27)</f>
        <v>975196468</v>
      </c>
      <c r="H17" s="23">
        <f t="shared" si="2"/>
        <v>0</v>
      </c>
      <c r="I17" s="4">
        <f>SUM(I18:I27)</f>
        <v>280047516</v>
      </c>
      <c r="J17" s="1"/>
      <c r="K17" s="1"/>
      <c r="L17" s="1"/>
      <c r="M17" s="16" t="s">
        <v>24</v>
      </c>
      <c r="N17" s="16"/>
      <c r="O17" s="17">
        <v>66373487.5</v>
      </c>
      <c r="P17" s="17"/>
      <c r="Q17" s="17"/>
      <c r="R17" s="12">
        <v>174647180</v>
      </c>
    </row>
    <row r="18" spans="1:18" ht="19.5" customHeight="1" x14ac:dyDescent="0.25">
      <c r="A18" s="1"/>
      <c r="B18" s="10"/>
      <c r="C18" s="1"/>
      <c r="D18" s="16" t="s">
        <v>25</v>
      </c>
      <c r="E18" s="16"/>
      <c r="F18" s="16"/>
      <c r="G18" s="17">
        <v>0</v>
      </c>
      <c r="H18" s="17"/>
      <c r="I18" s="5">
        <v>75595372</v>
      </c>
      <c r="J18" s="1"/>
      <c r="K18" s="1"/>
      <c r="L18" s="22" t="s">
        <v>26</v>
      </c>
      <c r="M18" s="22"/>
      <c r="N18" s="22"/>
      <c r="O18" s="23">
        <f>SUM(O19:Q24)</f>
        <v>129618339</v>
      </c>
      <c r="P18" s="23"/>
      <c r="Q18" s="23"/>
      <c r="R18" s="11">
        <f>SUM(R19:R24)</f>
        <v>0</v>
      </c>
    </row>
    <row r="19" spans="1:18" ht="20.25" customHeight="1" x14ac:dyDescent="0.25">
      <c r="A19" s="1"/>
      <c r="B19" s="10"/>
      <c r="C19" s="1"/>
      <c r="D19" s="16" t="s">
        <v>27</v>
      </c>
      <c r="E19" s="16"/>
      <c r="F19" s="16"/>
      <c r="G19" s="17">
        <v>0</v>
      </c>
      <c r="H19" s="17"/>
      <c r="I19" s="5">
        <v>0</v>
      </c>
      <c r="J19" s="1"/>
      <c r="K19" s="1"/>
      <c r="L19" s="1"/>
      <c r="M19" s="16" t="s">
        <v>28</v>
      </c>
      <c r="N19" s="16"/>
      <c r="O19" s="17">
        <v>0</v>
      </c>
      <c r="P19" s="17"/>
      <c r="Q19" s="17"/>
      <c r="R19" s="12">
        <v>0</v>
      </c>
    </row>
    <row r="20" spans="1:18" ht="20.25" customHeight="1" x14ac:dyDescent="0.25">
      <c r="A20" s="1"/>
      <c r="B20" s="10"/>
      <c r="C20" s="1"/>
      <c r="D20" s="16" t="s">
        <v>29</v>
      </c>
      <c r="E20" s="16"/>
      <c r="F20" s="16"/>
      <c r="G20" s="17">
        <v>0</v>
      </c>
      <c r="H20" s="17"/>
      <c r="I20" s="5">
        <v>204452144</v>
      </c>
      <c r="J20" s="1"/>
      <c r="K20" s="1"/>
      <c r="L20" s="1"/>
      <c r="M20" s="16" t="s">
        <v>30</v>
      </c>
      <c r="N20" s="16"/>
      <c r="O20" s="17">
        <v>129618339</v>
      </c>
      <c r="P20" s="17"/>
      <c r="Q20" s="17"/>
      <c r="R20" s="12">
        <v>0</v>
      </c>
    </row>
    <row r="21" spans="1:18" x14ac:dyDescent="0.25">
      <c r="A21" s="1"/>
      <c r="B21" s="10"/>
      <c r="C21" s="1"/>
      <c r="D21" s="16" t="s">
        <v>31</v>
      </c>
      <c r="E21" s="16"/>
      <c r="F21" s="16"/>
      <c r="G21" s="17">
        <v>517262668</v>
      </c>
      <c r="H21" s="17"/>
      <c r="I21" s="5">
        <v>0</v>
      </c>
      <c r="J21" s="1"/>
      <c r="K21" s="1"/>
      <c r="L21" s="1"/>
      <c r="M21" s="16" t="s">
        <v>32</v>
      </c>
      <c r="N21" s="16"/>
      <c r="O21" s="17">
        <v>0</v>
      </c>
      <c r="P21" s="17"/>
      <c r="Q21" s="17"/>
      <c r="R21" s="12">
        <v>0</v>
      </c>
    </row>
    <row r="22" spans="1:18" ht="23.25" customHeight="1" x14ac:dyDescent="0.25">
      <c r="A22" s="1"/>
      <c r="B22" s="10"/>
      <c r="C22" s="1"/>
      <c r="D22" s="16" t="s">
        <v>33</v>
      </c>
      <c r="E22" s="16"/>
      <c r="F22" s="16"/>
      <c r="G22" s="17">
        <v>24066028</v>
      </c>
      <c r="H22" s="17"/>
      <c r="I22" s="5">
        <v>0</v>
      </c>
      <c r="J22" s="1"/>
      <c r="K22" s="1"/>
      <c r="L22" s="1"/>
      <c r="M22" s="16" t="s">
        <v>34</v>
      </c>
      <c r="N22" s="16"/>
      <c r="O22" s="17">
        <v>0</v>
      </c>
      <c r="P22" s="17"/>
      <c r="Q22" s="17"/>
      <c r="R22" s="12">
        <v>0</v>
      </c>
    </row>
    <row r="23" spans="1:18" ht="20.25" customHeight="1" x14ac:dyDescent="0.25">
      <c r="A23" s="1"/>
      <c r="B23" s="10"/>
      <c r="C23" s="1"/>
      <c r="D23" s="16" t="s">
        <v>35</v>
      </c>
      <c r="E23" s="16"/>
      <c r="F23" s="16"/>
      <c r="G23" s="17">
        <v>430389355</v>
      </c>
      <c r="H23" s="17"/>
      <c r="I23" s="5">
        <f>IF(G23&gt;0,0,[1]ESF!G28-[1]ESF!I28)</f>
        <v>0</v>
      </c>
      <c r="J23" s="1"/>
      <c r="K23" s="1"/>
      <c r="L23" s="1"/>
      <c r="M23" s="16" t="s">
        <v>36</v>
      </c>
      <c r="N23" s="16"/>
      <c r="O23" s="17">
        <v>0</v>
      </c>
      <c r="P23" s="17"/>
      <c r="Q23" s="17"/>
      <c r="R23" s="12">
        <v>0</v>
      </c>
    </row>
    <row r="24" spans="1:18" x14ac:dyDescent="0.25">
      <c r="A24" s="1"/>
      <c r="B24" s="10"/>
      <c r="C24" s="1"/>
      <c r="D24" s="16" t="s">
        <v>37</v>
      </c>
      <c r="E24" s="16"/>
      <c r="F24" s="16"/>
      <c r="G24" s="17">
        <f>IF([1]ESF!G29&lt;[1]ESF!I29,[1]ESF!I29-[1]ESF!G29,0)</f>
        <v>0</v>
      </c>
      <c r="H24" s="17"/>
      <c r="I24" s="5">
        <f>IF(G24&gt;0,0,[1]ESF!G29-[1]ESF!I29)</f>
        <v>0</v>
      </c>
      <c r="J24" s="1"/>
      <c r="K24" s="1"/>
      <c r="L24" s="1"/>
      <c r="M24" s="16" t="s">
        <v>38</v>
      </c>
      <c r="N24" s="16"/>
      <c r="O24" s="17">
        <v>0</v>
      </c>
      <c r="P24" s="17"/>
      <c r="Q24" s="17"/>
      <c r="R24" s="12">
        <v>0</v>
      </c>
    </row>
    <row r="25" spans="1:18" ht="30" customHeight="1" x14ac:dyDescent="0.25">
      <c r="A25" s="1"/>
      <c r="B25" s="10"/>
      <c r="C25" s="1"/>
      <c r="D25" s="16" t="s">
        <v>39</v>
      </c>
      <c r="E25" s="16"/>
      <c r="F25" s="16"/>
      <c r="G25" s="17">
        <v>3478417</v>
      </c>
      <c r="H25" s="17"/>
      <c r="I25" s="5">
        <f>IF(G25&gt;0,0,[1]ESF!G30-[1]ESF!I30)</f>
        <v>0</v>
      </c>
      <c r="J25" s="1"/>
      <c r="K25" s="22" t="s">
        <v>40</v>
      </c>
      <c r="L25" s="22"/>
      <c r="M25" s="22"/>
      <c r="N25" s="22"/>
      <c r="O25" s="23">
        <f>O27+O32+O38</f>
        <v>407550205.8074007</v>
      </c>
      <c r="P25" s="23"/>
      <c r="Q25" s="23"/>
      <c r="R25" s="25">
        <f>R27+R32+R38</f>
        <v>188752241.91740048</v>
      </c>
    </row>
    <row r="26" spans="1:18" x14ac:dyDescent="0.25">
      <c r="A26" s="1"/>
      <c r="B26" s="10"/>
      <c r="C26" s="1"/>
      <c r="D26" s="16" t="s">
        <v>41</v>
      </c>
      <c r="E26" s="16"/>
      <c r="F26" s="16"/>
      <c r="G26" s="17">
        <f>IF([1]ESF!G31&lt;[1]ESF!I31,[1]ESF!I31-[1]ESF!G31,0)</f>
        <v>0</v>
      </c>
      <c r="H26" s="17"/>
      <c r="I26" s="17">
        <f>IF(G26&gt;0,0,[1]ESF!G31-[1]ESF!I31)</f>
        <v>0</v>
      </c>
      <c r="J26" s="1"/>
      <c r="K26" s="22"/>
      <c r="L26" s="22"/>
      <c r="M26" s="22"/>
      <c r="N26" s="22"/>
      <c r="O26" s="23"/>
      <c r="P26" s="23"/>
      <c r="Q26" s="23"/>
      <c r="R26" s="25"/>
    </row>
    <row r="27" spans="1:18" x14ac:dyDescent="0.25">
      <c r="A27" s="1"/>
      <c r="B27" s="10"/>
      <c r="C27" s="1"/>
      <c r="D27" s="16"/>
      <c r="E27" s="16"/>
      <c r="F27" s="16"/>
      <c r="G27" s="17">
        <f>IF([1]ESF!G32&lt;[1]ESF!I32,[1]ESF!I32-[1]ESF!G32,0)</f>
        <v>0</v>
      </c>
      <c r="H27" s="17"/>
      <c r="I27" s="17">
        <f>IF(G27&gt;0,0,[1]ESF!G32-[1]ESF!I32)</f>
        <v>0</v>
      </c>
      <c r="J27" s="1"/>
      <c r="K27" s="1"/>
      <c r="L27" s="22" t="s">
        <v>42</v>
      </c>
      <c r="M27" s="22"/>
      <c r="N27" s="22"/>
      <c r="O27" s="23">
        <f>SUM(O29:Q31)</f>
        <v>240081</v>
      </c>
      <c r="P27" s="23"/>
      <c r="Q27" s="23"/>
      <c r="R27" s="25">
        <f>SUM(R29:R31)</f>
        <v>0</v>
      </c>
    </row>
    <row r="28" spans="1:18" x14ac:dyDescent="0.25">
      <c r="A28" s="1"/>
      <c r="B28" s="10"/>
      <c r="C28" s="1"/>
      <c r="D28" s="1"/>
      <c r="E28" s="1"/>
      <c r="F28" s="1"/>
      <c r="G28" s="1"/>
      <c r="H28" s="1"/>
      <c r="I28" s="1"/>
      <c r="J28" s="1"/>
      <c r="K28" s="1"/>
      <c r="L28" s="22"/>
      <c r="M28" s="22"/>
      <c r="N28" s="22"/>
      <c r="O28" s="23"/>
      <c r="P28" s="23"/>
      <c r="Q28" s="23"/>
      <c r="R28" s="25"/>
    </row>
    <row r="29" spans="1:18" x14ac:dyDescent="0.25">
      <c r="A29" s="1"/>
      <c r="B29" s="10"/>
      <c r="C29" s="1"/>
      <c r="D29" s="1"/>
      <c r="E29" s="1"/>
      <c r="F29" s="1"/>
      <c r="G29" s="1"/>
      <c r="H29" s="1"/>
      <c r="I29" s="1"/>
      <c r="J29" s="1"/>
      <c r="K29" s="1"/>
      <c r="L29" s="1"/>
      <c r="M29" s="16" t="s">
        <v>43</v>
      </c>
      <c r="N29" s="16"/>
      <c r="O29" s="17">
        <v>0</v>
      </c>
      <c r="P29" s="17"/>
      <c r="Q29" s="17"/>
      <c r="R29" s="12">
        <f>IF(O29&gt;0,0,[1]ESF!Q38-[1]ESF!N38)</f>
        <v>0</v>
      </c>
    </row>
    <row r="30" spans="1:18" x14ac:dyDescent="0.25">
      <c r="A30" s="1"/>
      <c r="B30" s="10"/>
      <c r="C30" s="1"/>
      <c r="D30" s="1"/>
      <c r="E30" s="1"/>
      <c r="F30" s="1"/>
      <c r="G30" s="1"/>
      <c r="H30" s="1"/>
      <c r="I30" s="1"/>
      <c r="J30" s="1"/>
      <c r="K30" s="1"/>
      <c r="L30" s="1"/>
      <c r="M30" s="16" t="s">
        <v>44</v>
      </c>
      <c r="N30" s="16"/>
      <c r="O30" s="17">
        <v>240081</v>
      </c>
      <c r="P30" s="17"/>
      <c r="Q30" s="17"/>
      <c r="R30" s="12">
        <f>IF(O30&gt;0,0,[1]ESF!Q39-[1]ESF!N39)</f>
        <v>0</v>
      </c>
    </row>
    <row r="31" spans="1:18" ht="19.5" customHeight="1" x14ac:dyDescent="0.25">
      <c r="A31" s="1"/>
      <c r="B31" s="10"/>
      <c r="C31" s="1"/>
      <c r="D31" s="1"/>
      <c r="E31" s="1"/>
      <c r="F31" s="1"/>
      <c r="G31" s="1"/>
      <c r="H31" s="1"/>
      <c r="I31" s="1"/>
      <c r="J31" s="1"/>
      <c r="K31" s="1"/>
      <c r="L31" s="1"/>
      <c r="M31" s="16" t="s">
        <v>45</v>
      </c>
      <c r="N31" s="16"/>
      <c r="O31" s="17">
        <v>0</v>
      </c>
      <c r="P31" s="17"/>
      <c r="Q31" s="17"/>
      <c r="R31" s="12">
        <f>IF(O31&gt;0,0,[1]ESF!Q40-[1]ESF!N40)</f>
        <v>0</v>
      </c>
    </row>
    <row r="32" spans="1:18" ht="18" customHeight="1" x14ac:dyDescent="0.25">
      <c r="A32" s="1"/>
      <c r="B32" s="10"/>
      <c r="C32" s="1"/>
      <c r="D32" s="1"/>
      <c r="E32" s="24"/>
      <c r="F32" s="24"/>
      <c r="G32" s="24"/>
      <c r="H32" s="24"/>
      <c r="I32" s="6"/>
      <c r="J32" s="6"/>
      <c r="K32" s="1"/>
      <c r="L32" s="22" t="s">
        <v>46</v>
      </c>
      <c r="M32" s="22"/>
      <c r="N32" s="22"/>
      <c r="O32" s="23">
        <f>SUM(O33:Q37)</f>
        <v>407310124.8074007</v>
      </c>
      <c r="P32" s="23"/>
      <c r="Q32" s="23"/>
      <c r="R32" s="11">
        <f>SUM(R33:R37)</f>
        <v>188752241.91740048</v>
      </c>
    </row>
    <row r="33" spans="1:18" x14ac:dyDescent="0.25">
      <c r="A33" s="1"/>
      <c r="B33" s="10"/>
      <c r="C33" s="1"/>
      <c r="D33" s="1"/>
      <c r="E33" s="6"/>
      <c r="F33" s="6"/>
      <c r="G33" s="6"/>
      <c r="H33" s="6"/>
      <c r="I33" s="6"/>
      <c r="J33" s="6"/>
      <c r="K33" s="1"/>
      <c r="L33" s="1"/>
      <c r="M33" s="16" t="s">
        <v>47</v>
      </c>
      <c r="N33" s="16"/>
      <c r="O33" s="17">
        <v>407297751.8074007</v>
      </c>
      <c r="P33" s="17"/>
      <c r="Q33" s="17"/>
      <c r="R33" s="12">
        <v>0</v>
      </c>
    </row>
    <row r="34" spans="1:18" x14ac:dyDescent="0.25">
      <c r="A34" s="1"/>
      <c r="B34" s="10"/>
      <c r="C34" s="1"/>
      <c r="D34" s="1"/>
      <c r="E34" s="24"/>
      <c r="F34" s="24"/>
      <c r="G34" s="24"/>
      <c r="H34" s="24"/>
      <c r="I34" s="24"/>
      <c r="J34" s="24"/>
      <c r="K34" s="1"/>
      <c r="L34" s="1"/>
      <c r="M34" s="16" t="s">
        <v>48</v>
      </c>
      <c r="N34" s="16"/>
      <c r="O34" s="17">
        <v>0</v>
      </c>
      <c r="P34" s="17"/>
      <c r="Q34" s="17"/>
      <c r="R34" s="12">
        <v>185880580.52740049</v>
      </c>
    </row>
    <row r="35" spans="1:18" x14ac:dyDescent="0.25">
      <c r="A35" s="1"/>
      <c r="B35" s="10"/>
      <c r="C35" s="1"/>
      <c r="D35" s="1"/>
      <c r="E35" s="24"/>
      <c r="F35" s="24"/>
      <c r="G35" s="24"/>
      <c r="H35" s="24"/>
      <c r="I35" s="24"/>
      <c r="J35" s="24"/>
      <c r="K35" s="1"/>
      <c r="L35" s="1"/>
      <c r="M35" s="16" t="s">
        <v>49</v>
      </c>
      <c r="N35" s="16"/>
      <c r="O35" s="17">
        <v>0</v>
      </c>
      <c r="P35" s="17"/>
      <c r="Q35" s="17"/>
      <c r="R35" s="12">
        <v>2871031.94</v>
      </c>
    </row>
    <row r="36" spans="1:18" x14ac:dyDescent="0.25">
      <c r="A36" s="1"/>
      <c r="B36" s="10"/>
      <c r="C36" s="1"/>
      <c r="D36" s="1"/>
      <c r="E36" s="1"/>
      <c r="F36" s="1"/>
      <c r="G36" s="1"/>
      <c r="H36" s="1"/>
      <c r="I36" s="1"/>
      <c r="J36" s="1"/>
      <c r="K36" s="1"/>
      <c r="L36" s="1"/>
      <c r="M36" s="16" t="s">
        <v>50</v>
      </c>
      <c r="N36" s="16"/>
      <c r="O36" s="17">
        <v>0</v>
      </c>
      <c r="P36" s="17"/>
      <c r="Q36" s="17"/>
      <c r="R36" s="12">
        <v>0</v>
      </c>
    </row>
    <row r="37" spans="1:18" ht="19.5" customHeight="1" x14ac:dyDescent="0.25">
      <c r="A37" s="1"/>
      <c r="B37" s="10"/>
      <c r="C37" s="1"/>
      <c r="D37" s="1"/>
      <c r="E37" s="1"/>
      <c r="F37" s="1"/>
      <c r="G37" s="1"/>
      <c r="H37" s="1"/>
      <c r="I37" s="1"/>
      <c r="J37" s="1"/>
      <c r="K37" s="1"/>
      <c r="L37" s="1"/>
      <c r="M37" s="16" t="s">
        <v>51</v>
      </c>
      <c r="N37" s="16"/>
      <c r="O37" s="17">
        <v>12373</v>
      </c>
      <c r="P37" s="17"/>
      <c r="Q37" s="17"/>
      <c r="R37" s="12">
        <v>629.45000000000005</v>
      </c>
    </row>
    <row r="38" spans="1:18" ht="38.25" customHeight="1" x14ac:dyDescent="0.25">
      <c r="A38" s="1"/>
      <c r="B38" s="10"/>
      <c r="C38" s="1"/>
      <c r="D38" s="1"/>
      <c r="E38" s="1"/>
      <c r="F38" s="1"/>
      <c r="G38" s="1"/>
      <c r="H38" s="1"/>
      <c r="I38" s="1"/>
      <c r="J38" s="1"/>
      <c r="K38" s="1"/>
      <c r="L38" s="22" t="s">
        <v>52</v>
      </c>
      <c r="M38" s="22"/>
      <c r="N38" s="22"/>
      <c r="O38" s="23">
        <f>SUM(O39:Q40)</f>
        <v>0</v>
      </c>
      <c r="P38" s="23"/>
      <c r="Q38" s="23"/>
      <c r="R38" s="11">
        <f>SUM(R39:R40)</f>
        <v>0</v>
      </c>
    </row>
    <row r="39" spans="1:18" ht="19.5" customHeight="1" x14ac:dyDescent="0.25">
      <c r="A39" s="1"/>
      <c r="B39" s="10"/>
      <c r="C39" s="1"/>
      <c r="D39" s="1"/>
      <c r="E39" s="1"/>
      <c r="F39" s="1"/>
      <c r="G39" s="1"/>
      <c r="H39" s="1"/>
      <c r="I39" s="1"/>
      <c r="J39" s="1"/>
      <c r="K39" s="1"/>
      <c r="L39" s="1"/>
      <c r="M39" s="16" t="s">
        <v>53</v>
      </c>
      <c r="N39" s="16"/>
      <c r="O39" s="17">
        <f>IF([1]ESF!N48&gt;[1]ESF!Q48,[1]ESF!N48-[1]ESF!Q48,0)</f>
        <v>0</v>
      </c>
      <c r="P39" s="17"/>
      <c r="Q39" s="17"/>
      <c r="R39" s="12">
        <f>IF(O39&gt;0,0,[1]ESF!Q48-[1]ESF!N48)</f>
        <v>0</v>
      </c>
    </row>
    <row r="40" spans="1:18" ht="28.5" customHeight="1" x14ac:dyDescent="0.25">
      <c r="A40" s="1"/>
      <c r="B40" s="10"/>
      <c r="C40" s="1"/>
      <c r="D40" s="1"/>
      <c r="E40" s="1"/>
      <c r="F40" s="1"/>
      <c r="G40" s="1"/>
      <c r="H40" s="1"/>
      <c r="I40" s="1"/>
      <c r="J40" s="1"/>
      <c r="K40" s="1"/>
      <c r="L40" s="1"/>
      <c r="M40" s="16" t="s">
        <v>54</v>
      </c>
      <c r="N40" s="16"/>
      <c r="O40" s="17">
        <f>IF([1]ESF!N49&gt;[1]ESF!Q49,[1]ESF!N49-[1]ESF!Q49,0)</f>
        <v>0</v>
      </c>
      <c r="P40" s="17"/>
      <c r="Q40" s="17"/>
      <c r="R40" s="12">
        <f>IF(O40&gt;0,0,[1]ESF!Q49-[1]ESF!N49)</f>
        <v>0</v>
      </c>
    </row>
    <row r="41" spans="1:18" ht="21" customHeight="1" x14ac:dyDescent="0.25">
      <c r="A41" s="1"/>
      <c r="B41" s="18"/>
      <c r="C41" s="19"/>
      <c r="D41" s="19"/>
      <c r="E41" s="19"/>
      <c r="F41" s="19"/>
      <c r="G41" s="19"/>
      <c r="H41" s="19"/>
      <c r="I41" s="19"/>
      <c r="J41" s="8"/>
      <c r="K41" s="20"/>
      <c r="L41" s="20"/>
      <c r="M41" s="20"/>
      <c r="N41" s="20"/>
      <c r="O41" s="20"/>
      <c r="P41" s="20"/>
      <c r="Q41" s="20"/>
      <c r="R41" s="21"/>
    </row>
    <row r="42" spans="1:18" x14ac:dyDescent="0.25">
      <c r="B42" t="s">
        <v>55</v>
      </c>
    </row>
  </sheetData>
  <mergeCells count="117">
    <mergeCell ref="B7:F7"/>
    <mergeCell ref="G7:H7"/>
    <mergeCell ref="K7:N7"/>
    <mergeCell ref="O7:Q7"/>
    <mergeCell ref="B8:F8"/>
    <mergeCell ref="G8:H8"/>
    <mergeCell ref="K8:N8"/>
    <mergeCell ref="O8:Q8"/>
    <mergeCell ref="F1:P1"/>
    <mergeCell ref="F2:P2"/>
    <mergeCell ref="F3:P3"/>
    <mergeCell ref="F4:P4"/>
    <mergeCell ref="F5:P5"/>
    <mergeCell ref="F6:P6"/>
    <mergeCell ref="D11:F11"/>
    <mergeCell ref="G11:H11"/>
    <mergeCell ref="M11:N11"/>
    <mergeCell ref="O11:Q11"/>
    <mergeCell ref="D12:F12"/>
    <mergeCell ref="G12:H12"/>
    <mergeCell ref="M12:N12"/>
    <mergeCell ref="O12:Q12"/>
    <mergeCell ref="C9:F9"/>
    <mergeCell ref="G9:H9"/>
    <mergeCell ref="L9:N9"/>
    <mergeCell ref="O9:Q9"/>
    <mergeCell ref="D10:F10"/>
    <mergeCell ref="G10:H10"/>
    <mergeCell ref="M10:N10"/>
    <mergeCell ref="O10:Q10"/>
    <mergeCell ref="D15:F15"/>
    <mergeCell ref="G15:H15"/>
    <mergeCell ref="M15:N15"/>
    <mergeCell ref="O15:Q15"/>
    <mergeCell ref="D16:F16"/>
    <mergeCell ref="G16:H16"/>
    <mergeCell ref="M16:N16"/>
    <mergeCell ref="O16:Q16"/>
    <mergeCell ref="D13:F13"/>
    <mergeCell ref="G13:H13"/>
    <mergeCell ref="M13:N13"/>
    <mergeCell ref="O13:Q13"/>
    <mergeCell ref="D14:F14"/>
    <mergeCell ref="G14:H14"/>
    <mergeCell ref="M14:N14"/>
    <mergeCell ref="O14:Q14"/>
    <mergeCell ref="D19:F19"/>
    <mergeCell ref="G19:H19"/>
    <mergeCell ref="M19:N19"/>
    <mergeCell ref="O19:Q19"/>
    <mergeCell ref="D20:F20"/>
    <mergeCell ref="G20:H20"/>
    <mergeCell ref="M20:N20"/>
    <mergeCell ref="O20:Q20"/>
    <mergeCell ref="C17:F17"/>
    <mergeCell ref="G17:H17"/>
    <mergeCell ref="M17:N17"/>
    <mergeCell ref="O17:Q17"/>
    <mergeCell ref="D18:F18"/>
    <mergeCell ref="G18:H18"/>
    <mergeCell ref="L18:N18"/>
    <mergeCell ref="O18:Q18"/>
    <mergeCell ref="D23:F23"/>
    <mergeCell ref="G23:H23"/>
    <mergeCell ref="M23:N23"/>
    <mergeCell ref="O23:Q23"/>
    <mergeCell ref="D24:F24"/>
    <mergeCell ref="G24:H24"/>
    <mergeCell ref="M24:N24"/>
    <mergeCell ref="O24:Q24"/>
    <mergeCell ref="D21:F21"/>
    <mergeCell ref="G21:H21"/>
    <mergeCell ref="M21:N21"/>
    <mergeCell ref="O21:Q21"/>
    <mergeCell ref="D22:F22"/>
    <mergeCell ref="G22:H22"/>
    <mergeCell ref="M22:N22"/>
    <mergeCell ref="O22:Q22"/>
    <mergeCell ref="R27:R28"/>
    <mergeCell ref="M29:N29"/>
    <mergeCell ref="O29:Q29"/>
    <mergeCell ref="M30:N30"/>
    <mergeCell ref="O30:Q30"/>
    <mergeCell ref="M31:N31"/>
    <mergeCell ref="O31:Q31"/>
    <mergeCell ref="D25:F25"/>
    <mergeCell ref="G25:H25"/>
    <mergeCell ref="K25:N26"/>
    <mergeCell ref="O25:Q26"/>
    <mergeCell ref="R25:R26"/>
    <mergeCell ref="D26:F27"/>
    <mergeCell ref="G26:H27"/>
    <mergeCell ref="I26:I27"/>
    <mergeCell ref="L27:N28"/>
    <mergeCell ref="O27:Q28"/>
    <mergeCell ref="E32:H32"/>
    <mergeCell ref="L32:N32"/>
    <mergeCell ref="O32:Q32"/>
    <mergeCell ref="M33:N33"/>
    <mergeCell ref="O33:Q33"/>
    <mergeCell ref="E34:J35"/>
    <mergeCell ref="M34:N34"/>
    <mergeCell ref="O34:Q34"/>
    <mergeCell ref="M35:N35"/>
    <mergeCell ref="O35:Q35"/>
    <mergeCell ref="M39:N39"/>
    <mergeCell ref="O39:Q39"/>
    <mergeCell ref="M40:N40"/>
    <mergeCell ref="O40:Q40"/>
    <mergeCell ref="B41:I41"/>
    <mergeCell ref="K41:R41"/>
    <mergeCell ref="M36:N36"/>
    <mergeCell ref="O36:Q36"/>
    <mergeCell ref="M37:N37"/>
    <mergeCell ref="O37:Q37"/>
    <mergeCell ref="L38:N38"/>
    <mergeCell ref="O38:Q38"/>
  </mergeCells>
  <pageMargins left="0.67" right="0.70866141732283472" top="0.23622047244094491" bottom="0.19685039370078741" header="0.17" footer="0.15748031496062992"/>
  <pageSetup scale="80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2022-05-09T08:15:39Z</dcterms:modified>
</cp:coreProperties>
</file>