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43" i="1" l="1"/>
  <c r="N43" i="1"/>
  <c r="Q42" i="1"/>
  <c r="N42" i="1"/>
  <c r="Q41" i="1"/>
  <c r="Q39" i="1"/>
  <c r="N39" i="1"/>
  <c r="Q35" i="1"/>
  <c r="Q34" i="1"/>
  <c r="P34" i="1"/>
  <c r="P31" i="1"/>
  <c r="Q31" i="1"/>
  <c r="G30" i="1"/>
  <c r="Q27" i="1"/>
  <c r="P27" i="1"/>
  <c r="G28" i="1"/>
  <c r="Q26" i="1"/>
  <c r="P26" i="1"/>
  <c r="Q23" i="1"/>
  <c r="P23" i="1"/>
  <c r="Q22" i="1"/>
  <c r="P22" i="1"/>
  <c r="G31" i="1"/>
  <c r="N20" i="1"/>
  <c r="G18" i="1"/>
  <c r="G17" i="1"/>
  <c r="G15" i="1"/>
  <c r="Q20" i="1"/>
  <c r="I19" i="1"/>
  <c r="H7" i="1"/>
  <c r="F6" i="1"/>
  <c r="G19" i="1" l="1"/>
  <c r="G33" i="1" s="1"/>
  <c r="N28" i="1"/>
  <c r="P29" i="1" s="1"/>
  <c r="Q28" i="1"/>
  <c r="Q29" i="1" s="1"/>
  <c r="Q44" i="1"/>
  <c r="I31" i="1"/>
  <c r="I33" i="1" s="1"/>
  <c r="Q45" i="1" l="1"/>
  <c r="N41" i="1"/>
  <c r="N35" i="1"/>
  <c r="N44" i="1" l="1"/>
  <c r="N45" i="1" s="1"/>
</calcChain>
</file>

<file path=xl/sharedStrings.xml><?xml version="1.0" encoding="utf-8"?>
<sst xmlns="http://schemas.openxmlformats.org/spreadsheetml/2006/main" count="66" uniqueCount="65">
  <si>
    <t>ESTADO DE SITUACIÓN FINANCIERA</t>
  </si>
  <si>
    <t>(PESOS)</t>
  </si>
  <si>
    <t>MUNICIPIO DE: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</si>
  <si>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</si>
  <si>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</si>
  <si>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</si>
  <si>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</si>
  <si>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</si>
  <si>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</si>
  <si>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</si>
  <si>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</si>
  <si>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</si>
  <si>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</si>
  <si>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</si>
  <si>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</si>
  <si>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</si>
  <si>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</si>
  <si>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</si>
  <si>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</si>
  <si>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</si>
  <si>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</si>
  <si>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</si>
  <si>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</si>
  <si>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</si>
  <si>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</si>
  <si>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</si>
  <si>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</si>
  <si>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</si>
  <si>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</si>
  <si>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</si>
  <si>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</si>
  <si>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</si>
  <si>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</si>
  <si>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</si>
  <si>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</si>
  <si>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</si>
  <si>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</si>
  <si>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</si>
  <si>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</si>
  <si>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</si>
  <si>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</si>
  <si>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</si>
  <si>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</si>
  <si>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</si>
  <si>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</si>
  <si>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</si>
  <si>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</si>
  <si>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</si>
  <si>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</si>
  <si>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</si>
  <si>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</si>
  <si>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</si>
  <si>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</si>
  <si>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</si>
  <si>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</si>
  <si>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</si>
  <si>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</si>
  <si>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</si>
  <si>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</si>
  <si>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</si>
  <si>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</si>
  <si>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</si>
  <si>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 son razonablemente correctos y responsabilidad del emisor.</t>
  </si>
  <si>
    <t>CUENTA PÚBLICA 2019</t>
  </si>
  <si>
    <t>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</si>
</sst>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3" fontId="6" fillId="4" borderId="11" xfId="0" applyNumberFormat="1" applyFont="1" applyFill="1" applyBorder="1" applyAlignment="1" applyProtection="1">
      <alignment horizontal="right" vertical="center" wrapText="1"/>
    </xf>
    <xf numFmtId="0" fontId="5" fillId="4" borderId="10" xfId="0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vertical="top" wrapText="1"/>
    </xf>
    <xf numFmtId="3" fontId="7" fillId="4" borderId="18" xfId="0" applyNumberFormat="1" applyFont="1" applyFill="1" applyBorder="1" applyAlignment="1" applyProtection="1">
      <alignment horizontal="right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3" fontId="7" fillId="4" borderId="17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19050</xdr:rowOff>
    </xdr:from>
    <xdr:to>
      <xdr:col>4</xdr:col>
      <xdr:colOff>123826</xdr:colOff>
      <xdr:row>7</xdr:row>
      <xdr:rowOff>47624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9050"/>
          <a:ext cx="172402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  <row r="9">
          <cell r="E9">
            <v>0</v>
          </cell>
        </row>
        <row r="11">
          <cell r="E11">
            <v>0</v>
          </cell>
        </row>
        <row r="12">
          <cell r="E12">
            <v>0</v>
          </cell>
        </row>
        <row r="22">
          <cell r="E22">
            <v>0</v>
          </cell>
        </row>
        <row r="24">
          <cell r="E24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9">
          <cell r="E59">
            <v>0</v>
          </cell>
          <cell r="F59">
            <v>0</v>
          </cell>
        </row>
        <row r="65">
          <cell r="E65">
            <v>0</v>
          </cell>
          <cell r="F65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E28" zoomScaleNormal="100" workbookViewId="0">
      <selection activeCell="Q37" sqref="Q37"/>
    </sheetView>
  </sheetViews>
  <sheetFormatPr baseColWidth="10" defaultRowHeight="15" x14ac:dyDescent="0.25"/>
  <cols>
    <col min="1" max="1" width="2.140625" customWidth="1"/>
    <col min="2" max="2" width="5.140625" customWidth="1"/>
    <col min="4" max="4" width="7.42578125" customWidth="1"/>
    <col min="5" max="5" width="9.140625" customWidth="1"/>
    <col min="6" max="6" width="7.85546875" customWidth="1"/>
    <col min="7" max="7" width="2.42578125" customWidth="1"/>
    <col min="9" max="9" width="13.28515625" customWidth="1"/>
    <col min="10" max="10" width="3.7109375" customWidth="1"/>
    <col min="11" max="11" width="2.85546875" customWidth="1"/>
    <col min="12" max="12" width="35.28515625" customWidth="1"/>
    <col min="13" max="13" width="1.85546875" customWidth="1"/>
    <col min="14" max="14" width="2.5703125" customWidth="1"/>
    <col min="15" max="15" width="2" customWidth="1"/>
    <col min="16" max="16" width="13.42578125" customWidth="1"/>
    <col min="17" max="17" width="13.28515625" customWidth="1"/>
  </cols>
  <sheetData>
    <row r="1" spans="1:17" ht="6.75" customHeight="1" x14ac:dyDescent="0.25">
      <c r="A1" s="1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2" customHeight="1" x14ac:dyDescent="0.25">
      <c r="A2" s="1"/>
      <c r="B2" s="20"/>
      <c r="C2" s="1"/>
      <c r="D2" s="1"/>
      <c r="E2" s="1"/>
      <c r="F2" s="43" t="s">
        <v>63</v>
      </c>
      <c r="G2" s="43"/>
      <c r="H2" s="43"/>
      <c r="I2" s="43"/>
      <c r="J2" s="43"/>
      <c r="K2" s="43"/>
      <c r="L2" s="43"/>
      <c r="M2" s="43"/>
      <c r="N2" s="43"/>
      <c r="O2" s="43"/>
      <c r="P2" s="1"/>
      <c r="Q2" s="21"/>
    </row>
    <row r="3" spans="1:17" ht="10.5" customHeight="1" x14ac:dyDescent="0.25">
      <c r="A3" s="1"/>
      <c r="B3" s="20"/>
      <c r="C3" s="1"/>
      <c r="D3" s="1"/>
      <c r="E3" s="1"/>
      <c r="F3" s="43" t="s">
        <v>0</v>
      </c>
      <c r="G3" s="43"/>
      <c r="H3" s="43"/>
      <c r="I3" s="43"/>
      <c r="J3" s="43"/>
      <c r="K3" s="43"/>
      <c r="L3" s="43"/>
      <c r="M3" s="43"/>
      <c r="N3" s="43"/>
      <c r="O3" s="43"/>
      <c r="P3" s="1"/>
      <c r="Q3" s="21"/>
    </row>
    <row r="4" spans="1:17" ht="12" customHeight="1" x14ac:dyDescent="0.25">
      <c r="A4" s="1"/>
      <c r="B4" s="20"/>
      <c r="C4" s="1"/>
      <c r="D4" s="1"/>
      <c r="E4" s="1"/>
      <c r="F4" s="43" t="s">
        <v>64</v>
      </c>
      <c r="G4" s="43"/>
      <c r="H4" s="43"/>
      <c r="I4" s="43"/>
      <c r="J4" s="43"/>
      <c r="K4" s="43"/>
      <c r="L4" s="43"/>
      <c r="M4" s="43"/>
      <c r="N4" s="43"/>
      <c r="O4" s="43"/>
      <c r="P4" s="1"/>
      <c r="Q4" s="21"/>
    </row>
    <row r="5" spans="1:17" ht="12.75" customHeight="1" x14ac:dyDescent="0.25">
      <c r="A5" s="1"/>
      <c r="B5" s="20"/>
      <c r="C5" s="1"/>
      <c r="D5" s="1"/>
      <c r="E5" s="1"/>
      <c r="F5" s="43" t="s">
        <v>1</v>
      </c>
      <c r="G5" s="43"/>
      <c r="H5" s="43"/>
      <c r="I5" s="43"/>
      <c r="J5" s="43"/>
      <c r="K5" s="43"/>
      <c r="L5" s="43"/>
      <c r="M5" s="43"/>
      <c r="N5" s="43"/>
      <c r="O5" s="43"/>
      <c r="P5" s="1"/>
      <c r="Q5" s="21"/>
    </row>
    <row r="6" spans="1:17" ht="11.25" customHeight="1" x14ac:dyDescent="0.25">
      <c r="A6" s="1"/>
      <c r="B6" s="20"/>
      <c r="C6" s="1"/>
      <c r="D6" s="1"/>
      <c r="E6" s="1"/>
      <c r="F6" s="43" t="str">
        <f>+[1]EA!F6</f>
        <v>CONSOLIDADO DEL SECTOR PARAMUNICIPAL</v>
      </c>
      <c r="G6" s="43"/>
      <c r="H6" s="43"/>
      <c r="I6" s="43"/>
      <c r="J6" s="43"/>
      <c r="K6" s="43"/>
      <c r="L6" s="43"/>
      <c r="M6" s="43"/>
      <c r="N6" s="43"/>
      <c r="O6" s="43"/>
      <c r="P6" s="1"/>
      <c r="Q6" s="21"/>
    </row>
    <row r="7" spans="1:17" ht="15" customHeight="1" x14ac:dyDescent="0.25">
      <c r="A7" s="1"/>
      <c r="B7" s="20"/>
      <c r="C7" s="1"/>
      <c r="D7" s="1"/>
      <c r="E7" s="45" t="s">
        <v>2</v>
      </c>
      <c r="F7" s="45"/>
      <c r="G7" s="45"/>
      <c r="H7" s="44" t="str">
        <f>IF([1]EA!F7=0," ",[1]EA!F7)</f>
        <v xml:space="preserve"> ZAPOPAN</v>
      </c>
      <c r="I7" s="44"/>
      <c r="J7" s="44"/>
      <c r="K7" s="44"/>
      <c r="L7" s="44"/>
      <c r="M7" s="16"/>
      <c r="N7" s="16"/>
      <c r="O7" s="16"/>
      <c r="P7" s="1"/>
      <c r="Q7" s="21"/>
    </row>
    <row r="8" spans="1:17" ht="7.5" customHeight="1" x14ac:dyDescent="0.25">
      <c r="A8" s="1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</row>
    <row r="9" spans="1:17" x14ac:dyDescent="0.25">
      <c r="A9" s="1"/>
      <c r="B9" s="33" t="s">
        <v>3</v>
      </c>
      <c r="C9" s="34"/>
      <c r="D9" s="34"/>
      <c r="E9" s="34"/>
      <c r="F9" s="34"/>
      <c r="G9" s="35">
        <v>2019</v>
      </c>
      <c r="H9" s="36"/>
      <c r="I9" s="35">
        <v>2018</v>
      </c>
      <c r="J9" s="36"/>
      <c r="K9" s="37" t="s">
        <v>3</v>
      </c>
      <c r="L9" s="37"/>
      <c r="M9" s="37"/>
      <c r="N9" s="38">
        <v>2019</v>
      </c>
      <c r="O9" s="39"/>
      <c r="P9" s="39"/>
      <c r="Q9" s="22">
        <v>2018</v>
      </c>
    </row>
    <row r="10" spans="1:17" x14ac:dyDescent="0.25">
      <c r="A10" s="1"/>
      <c r="B10" s="40" t="s">
        <v>4</v>
      </c>
      <c r="C10" s="41"/>
      <c r="D10" s="41"/>
      <c r="E10" s="41"/>
      <c r="F10" s="41"/>
      <c r="G10" s="2"/>
      <c r="H10" s="2"/>
      <c r="I10" s="2"/>
      <c r="J10" s="2"/>
      <c r="K10" s="42" t="s">
        <v>5</v>
      </c>
      <c r="L10" s="42"/>
      <c r="M10" s="42"/>
      <c r="N10" s="2"/>
      <c r="O10" s="2"/>
      <c r="P10" s="2"/>
      <c r="Q10" s="23"/>
    </row>
    <row r="11" spans="1:17" x14ac:dyDescent="0.25">
      <c r="A11" s="1"/>
      <c r="B11" s="48" t="s">
        <v>6</v>
      </c>
      <c r="C11" s="49"/>
      <c r="D11" s="49"/>
      <c r="E11" s="49"/>
      <c r="F11" s="49"/>
      <c r="G11" s="1"/>
      <c r="H11" s="1"/>
      <c r="I11" s="1"/>
      <c r="J11" s="1"/>
      <c r="K11" s="50" t="s">
        <v>7</v>
      </c>
      <c r="L11" s="50"/>
      <c r="M11" s="50"/>
      <c r="N11" s="1"/>
      <c r="O11" s="1"/>
      <c r="P11" s="1"/>
      <c r="Q11" s="21"/>
    </row>
    <row r="12" spans="1:17" ht="11.25" customHeight="1" x14ac:dyDescent="0.25">
      <c r="A12" s="1"/>
      <c r="B12" s="24"/>
      <c r="C12" s="46" t="s">
        <v>8</v>
      </c>
      <c r="D12" s="46"/>
      <c r="E12" s="46"/>
      <c r="F12" s="46"/>
      <c r="G12" s="47">
        <v>624195647.61000013</v>
      </c>
      <c r="H12" s="47"/>
      <c r="I12" s="8">
        <v>353879608</v>
      </c>
      <c r="J12" s="1"/>
      <c r="K12" s="1"/>
      <c r="L12" s="46" t="s">
        <v>9</v>
      </c>
      <c r="M12" s="46"/>
      <c r="N12" s="47">
        <v>326504658</v>
      </c>
      <c r="O12" s="47"/>
      <c r="P12" s="47"/>
      <c r="Q12" s="25">
        <v>682983235</v>
      </c>
    </row>
    <row r="13" spans="1:17" ht="10.5" customHeight="1" x14ac:dyDescent="0.25">
      <c r="A13" s="1"/>
      <c r="B13" s="24"/>
      <c r="C13" s="46" t="s">
        <v>10</v>
      </c>
      <c r="D13" s="46"/>
      <c r="E13" s="46"/>
      <c r="F13" s="46"/>
      <c r="G13" s="47">
        <v>603205286.93000007</v>
      </c>
      <c r="H13" s="47"/>
      <c r="I13" s="8">
        <v>316507252.01000059</v>
      </c>
      <c r="J13" s="1"/>
      <c r="K13" s="1"/>
      <c r="L13" s="46" t="s">
        <v>11</v>
      </c>
      <c r="M13" s="46"/>
      <c r="N13" s="47">
        <v>0</v>
      </c>
      <c r="O13" s="47"/>
      <c r="P13" s="47"/>
      <c r="Q13" s="25">
        <v>0</v>
      </c>
    </row>
    <row r="14" spans="1:17" ht="9" customHeight="1" x14ac:dyDescent="0.25">
      <c r="A14" s="1"/>
      <c r="B14" s="24"/>
      <c r="C14" s="46" t="s">
        <v>12</v>
      </c>
      <c r="D14" s="46"/>
      <c r="E14" s="46"/>
      <c r="F14" s="46"/>
      <c r="G14" s="47">
        <v>704649.21</v>
      </c>
      <c r="H14" s="47"/>
      <c r="I14" s="8">
        <v>10551166.189999999</v>
      </c>
      <c r="J14" s="1"/>
      <c r="K14" s="1"/>
      <c r="L14" s="46" t="s">
        <v>13</v>
      </c>
      <c r="M14" s="46"/>
      <c r="N14" s="47">
        <v>0</v>
      </c>
      <c r="O14" s="47"/>
      <c r="P14" s="47"/>
      <c r="Q14" s="25">
        <v>41396453</v>
      </c>
    </row>
    <row r="15" spans="1:17" ht="11.25" customHeight="1" x14ac:dyDescent="0.25">
      <c r="A15" s="1"/>
      <c r="B15" s="24"/>
      <c r="C15" s="46" t="s">
        <v>14</v>
      </c>
      <c r="D15" s="46"/>
      <c r="E15" s="46"/>
      <c r="F15" s="46"/>
      <c r="G15" s="47">
        <f>+'[1]ESFi capt'!E9</f>
        <v>0</v>
      </c>
      <c r="H15" s="47"/>
      <c r="I15" s="8">
        <v>0</v>
      </c>
      <c r="J15" s="1"/>
      <c r="K15" s="1"/>
      <c r="L15" s="46" t="s">
        <v>15</v>
      </c>
      <c r="M15" s="46"/>
      <c r="N15" s="47">
        <v>0</v>
      </c>
      <c r="O15" s="47"/>
      <c r="P15" s="47"/>
      <c r="Q15" s="25">
        <v>0</v>
      </c>
    </row>
    <row r="16" spans="1:17" x14ac:dyDescent="0.25">
      <c r="A16" s="1"/>
      <c r="B16" s="24"/>
      <c r="C16" s="46" t="s">
        <v>16</v>
      </c>
      <c r="D16" s="46"/>
      <c r="E16" s="46"/>
      <c r="F16" s="46"/>
      <c r="G16" s="47">
        <v>11106809.6</v>
      </c>
      <c r="H16" s="47"/>
      <c r="I16" s="8">
        <v>580547075.54000008</v>
      </c>
      <c r="J16" s="1"/>
      <c r="K16" s="1"/>
      <c r="L16" s="46" t="s">
        <v>17</v>
      </c>
      <c r="M16" s="46"/>
      <c r="N16" s="47">
        <v>57923432.089999996</v>
      </c>
      <c r="O16" s="47"/>
      <c r="P16" s="47"/>
      <c r="Q16" s="25">
        <v>57839636.919999994</v>
      </c>
    </row>
    <row r="17" spans="1:17" ht="18.75" customHeight="1" x14ac:dyDescent="0.25">
      <c r="A17" s="1"/>
      <c r="B17" s="24"/>
      <c r="C17" s="46" t="s">
        <v>18</v>
      </c>
      <c r="D17" s="46"/>
      <c r="E17" s="46"/>
      <c r="F17" s="46"/>
      <c r="G17" s="47">
        <f>+'[1]ESFi capt'!E11</f>
        <v>0</v>
      </c>
      <c r="H17" s="47"/>
      <c r="I17" s="8">
        <v>0</v>
      </c>
      <c r="J17" s="1"/>
      <c r="K17" s="1"/>
      <c r="L17" s="46" t="s">
        <v>19</v>
      </c>
      <c r="M17" s="46"/>
      <c r="N17" s="47">
        <v>51026346</v>
      </c>
      <c r="O17" s="47"/>
      <c r="P17" s="47"/>
      <c r="Q17" s="25">
        <v>22078096</v>
      </c>
    </row>
    <row r="18" spans="1:17" x14ac:dyDescent="0.25">
      <c r="A18" s="1"/>
      <c r="B18" s="24"/>
      <c r="C18" s="46" t="s">
        <v>20</v>
      </c>
      <c r="D18" s="46"/>
      <c r="E18" s="46"/>
      <c r="F18" s="46"/>
      <c r="G18" s="47">
        <f>+'[1]ESFi capt'!E12</f>
        <v>0</v>
      </c>
      <c r="H18" s="47"/>
      <c r="I18" s="8">
        <v>0</v>
      </c>
      <c r="J18" s="1"/>
      <c r="K18" s="1"/>
      <c r="L18" s="46" t="s">
        <v>21</v>
      </c>
      <c r="M18" s="46"/>
      <c r="N18" s="47">
        <v>0</v>
      </c>
      <c r="O18" s="47"/>
      <c r="P18" s="47"/>
      <c r="Q18" s="25">
        <v>0</v>
      </c>
    </row>
    <row r="19" spans="1:17" ht="11.25" customHeight="1" x14ac:dyDescent="0.25">
      <c r="A19" s="1"/>
      <c r="B19" s="56" t="s">
        <v>22</v>
      </c>
      <c r="C19" s="57"/>
      <c r="D19" s="57"/>
      <c r="E19" s="57"/>
      <c r="F19" s="57"/>
      <c r="G19" s="52">
        <f>SUM(G12:H18)</f>
        <v>1239212393.3500001</v>
      </c>
      <c r="H19" s="52"/>
      <c r="I19" s="52">
        <f>SUM(I12:I18)</f>
        <v>1261485101.7400007</v>
      </c>
      <c r="J19" s="1"/>
      <c r="K19" s="1"/>
      <c r="L19" s="46" t="s">
        <v>23</v>
      </c>
      <c r="M19" s="46"/>
      <c r="N19" s="47">
        <v>39195816</v>
      </c>
      <c r="O19" s="47"/>
      <c r="P19" s="47"/>
      <c r="Q19" s="25">
        <v>213842996</v>
      </c>
    </row>
    <row r="20" spans="1:17" ht="9.75" customHeight="1" x14ac:dyDescent="0.25">
      <c r="A20" s="1"/>
      <c r="B20" s="26"/>
      <c r="C20" s="10"/>
      <c r="D20" s="10"/>
      <c r="E20" s="10"/>
      <c r="F20" s="10"/>
      <c r="G20" s="52"/>
      <c r="H20" s="52"/>
      <c r="I20" s="52"/>
      <c r="J20" s="1"/>
      <c r="K20" s="50" t="s">
        <v>24</v>
      </c>
      <c r="L20" s="50"/>
      <c r="M20" s="50"/>
      <c r="N20" s="52">
        <f>SUM(N12:P19)</f>
        <v>474650252.08999997</v>
      </c>
      <c r="O20" s="52"/>
      <c r="P20" s="52"/>
      <c r="Q20" s="51">
        <f>SUM(Q12:Q19)</f>
        <v>1018140416.92</v>
      </c>
    </row>
    <row r="21" spans="1:17" ht="12" customHeight="1" x14ac:dyDescent="0.25">
      <c r="A21" s="1"/>
      <c r="B21" s="56" t="s">
        <v>25</v>
      </c>
      <c r="C21" s="57"/>
      <c r="D21" s="57"/>
      <c r="E21" s="57"/>
      <c r="F21" s="57"/>
      <c r="G21" s="3"/>
      <c r="H21" s="3"/>
      <c r="I21" s="3"/>
      <c r="J21" s="1"/>
      <c r="K21" s="50" t="s">
        <v>26</v>
      </c>
      <c r="L21" s="50"/>
      <c r="M21" s="50"/>
      <c r="N21" s="52"/>
      <c r="O21" s="52"/>
      <c r="P21" s="52"/>
      <c r="Q21" s="51"/>
    </row>
    <row r="22" spans="1:17" ht="9" customHeight="1" x14ac:dyDescent="0.25">
      <c r="A22" s="1"/>
      <c r="B22" s="24"/>
      <c r="C22" s="46" t="s">
        <v>27</v>
      </c>
      <c r="D22" s="46"/>
      <c r="E22" s="46"/>
      <c r="F22" s="46"/>
      <c r="G22" s="47">
        <v>86858191.790000007</v>
      </c>
      <c r="H22" s="47"/>
      <c r="I22" s="8">
        <v>24222825.080000162</v>
      </c>
      <c r="J22" s="1"/>
      <c r="K22" s="9"/>
      <c r="L22" s="11" t="s">
        <v>29</v>
      </c>
      <c r="M22" s="11"/>
      <c r="N22" s="1"/>
      <c r="O22" s="1"/>
      <c r="P22" s="8">
        <f>+'[1]ESFi capt'!E43</f>
        <v>0</v>
      </c>
      <c r="Q22" s="25">
        <f>+'[1]ESFi capt'!F43</f>
        <v>0</v>
      </c>
    </row>
    <row r="23" spans="1:17" x14ac:dyDescent="0.25">
      <c r="A23" s="1"/>
      <c r="B23" s="24"/>
      <c r="C23" s="46" t="s">
        <v>28</v>
      </c>
      <c r="D23" s="46"/>
      <c r="E23" s="46"/>
      <c r="F23" s="46"/>
      <c r="G23" s="47">
        <v>288861.73</v>
      </c>
      <c r="H23" s="47"/>
      <c r="I23" s="8">
        <v>288861.73</v>
      </c>
      <c r="J23" s="1"/>
      <c r="K23" s="1"/>
      <c r="L23" s="11" t="s">
        <v>31</v>
      </c>
      <c r="M23" s="11"/>
      <c r="N23" s="14"/>
      <c r="O23" s="14"/>
      <c r="P23" s="8">
        <f>+'[1]ESFi capt'!E44</f>
        <v>0</v>
      </c>
      <c r="Q23" s="25">
        <f>+'[1]ESFi capt'!F44</f>
        <v>0</v>
      </c>
    </row>
    <row r="24" spans="1:17" ht="17.25" customHeight="1" x14ac:dyDescent="0.25">
      <c r="A24" s="1"/>
      <c r="B24" s="24"/>
      <c r="C24" s="46" t="s">
        <v>30</v>
      </c>
      <c r="D24" s="46"/>
      <c r="E24" s="46"/>
      <c r="F24" s="46"/>
      <c r="G24" s="47">
        <v>39588119947.175003</v>
      </c>
      <c r="H24" s="47"/>
      <c r="I24" s="8">
        <v>39865209099.434998</v>
      </c>
      <c r="J24" s="1"/>
      <c r="K24" s="1"/>
      <c r="L24" s="11" t="s">
        <v>33</v>
      </c>
      <c r="M24" s="11"/>
      <c r="N24" s="14"/>
      <c r="O24" s="14"/>
      <c r="P24" s="8">
        <v>952675873</v>
      </c>
      <c r="Q24" s="25">
        <v>952675889</v>
      </c>
    </row>
    <row r="25" spans="1:17" ht="12.75" customHeight="1" x14ac:dyDescent="0.25">
      <c r="A25" s="1"/>
      <c r="B25" s="24"/>
      <c r="C25" s="46" t="s">
        <v>32</v>
      </c>
      <c r="D25" s="46"/>
      <c r="E25" s="46"/>
      <c r="F25" s="46"/>
      <c r="G25" s="47">
        <v>1764235225.8419995</v>
      </c>
      <c r="H25" s="47"/>
      <c r="I25" s="8">
        <v>1784548424.7019999</v>
      </c>
      <c r="J25" s="1"/>
      <c r="K25" s="1"/>
      <c r="L25" s="11" t="s">
        <v>35</v>
      </c>
      <c r="M25" s="11"/>
      <c r="N25" s="14"/>
      <c r="O25" s="14"/>
      <c r="P25" s="8">
        <v>48487</v>
      </c>
      <c r="Q25" s="25">
        <v>361452.5</v>
      </c>
    </row>
    <row r="26" spans="1:17" ht="21.75" customHeight="1" x14ac:dyDescent="0.25">
      <c r="A26" s="1"/>
      <c r="B26" s="24"/>
      <c r="C26" s="46" t="s">
        <v>34</v>
      </c>
      <c r="D26" s="46"/>
      <c r="E26" s="46"/>
      <c r="F26" s="46"/>
      <c r="G26" s="47">
        <v>155558026.72999999</v>
      </c>
      <c r="H26" s="47"/>
      <c r="I26" s="8">
        <v>142730682.33000001</v>
      </c>
      <c r="J26" s="1"/>
      <c r="K26" s="1"/>
      <c r="L26" s="11" t="s">
        <v>37</v>
      </c>
      <c r="M26" s="11"/>
      <c r="N26" s="14"/>
      <c r="O26" s="14"/>
      <c r="P26" s="8">
        <f>+'[1]ESFi capt'!E47</f>
        <v>0</v>
      </c>
      <c r="Q26" s="25">
        <f>+'[1]ESFi capt'!F47</f>
        <v>0</v>
      </c>
    </row>
    <row r="27" spans="1:17" ht="18.75" customHeight="1" x14ac:dyDescent="0.25">
      <c r="A27" s="1"/>
      <c r="B27" s="24"/>
      <c r="C27" s="46" t="s">
        <v>36</v>
      </c>
      <c r="D27" s="46"/>
      <c r="E27" s="46"/>
      <c r="F27" s="46"/>
      <c r="G27" s="47">
        <v>-400528676.58999997</v>
      </c>
      <c r="H27" s="47"/>
      <c r="I27" s="8">
        <v>-316819812.27739996</v>
      </c>
      <c r="J27" s="1"/>
      <c r="K27" s="1"/>
      <c r="L27" s="46" t="s">
        <v>39</v>
      </c>
      <c r="M27" s="46"/>
      <c r="N27" s="14"/>
      <c r="O27" s="14"/>
      <c r="P27" s="12">
        <f>+'[1]ESFi capt'!E48</f>
        <v>0</v>
      </c>
      <c r="Q27" s="25">
        <f>+'[1]ESFi capt'!F48</f>
        <v>0</v>
      </c>
    </row>
    <row r="28" spans="1:17" ht="9.75" customHeight="1" x14ac:dyDescent="0.25">
      <c r="A28" s="1"/>
      <c r="B28" s="24"/>
      <c r="C28" s="46" t="s">
        <v>38</v>
      </c>
      <c r="D28" s="46"/>
      <c r="E28" s="46"/>
      <c r="F28" s="46"/>
      <c r="G28" s="47">
        <f>+'[1]ESFi capt'!E22</f>
        <v>0</v>
      </c>
      <c r="H28" s="47"/>
      <c r="I28" s="8">
        <v>0</v>
      </c>
      <c r="J28" s="1"/>
      <c r="K28" s="50" t="s">
        <v>41</v>
      </c>
      <c r="L28" s="50"/>
      <c r="M28" s="50"/>
      <c r="N28" s="52">
        <f>SUM(P22:P27)</f>
        <v>952724360</v>
      </c>
      <c r="O28" s="52"/>
      <c r="P28" s="52"/>
      <c r="Q28" s="27">
        <f>SUM(Q22:Q27)</f>
        <v>953037341.5</v>
      </c>
    </row>
    <row r="29" spans="1:17" ht="18" customHeight="1" x14ac:dyDescent="0.25">
      <c r="A29" s="1"/>
      <c r="B29" s="24"/>
      <c r="C29" s="46" t="s">
        <v>40</v>
      </c>
      <c r="D29" s="46"/>
      <c r="E29" s="46"/>
      <c r="F29" s="46"/>
      <c r="G29" s="47">
        <v>-20552315.949999999</v>
      </c>
      <c r="H29" s="47"/>
      <c r="I29" s="8">
        <v>-17768886.600000001</v>
      </c>
      <c r="J29" s="1"/>
      <c r="K29" s="50" t="s">
        <v>43</v>
      </c>
      <c r="L29" s="50"/>
      <c r="M29" s="50"/>
      <c r="N29" s="14"/>
      <c r="O29" s="13"/>
      <c r="P29" s="13">
        <f>N20+N28</f>
        <v>1427374612.0899999</v>
      </c>
      <c r="Q29" s="27">
        <f>Q20+Q28</f>
        <v>1971177758.4200001</v>
      </c>
    </row>
    <row r="30" spans="1:17" ht="11.25" customHeight="1" x14ac:dyDescent="0.25">
      <c r="A30" s="1"/>
      <c r="B30" s="24"/>
      <c r="C30" s="46" t="s">
        <v>42</v>
      </c>
      <c r="D30" s="46"/>
      <c r="E30" s="46"/>
      <c r="F30" s="46"/>
      <c r="G30" s="47">
        <f>+'[1]ESFi capt'!E24</f>
        <v>0</v>
      </c>
      <c r="H30" s="47"/>
      <c r="I30" s="8">
        <v>0</v>
      </c>
      <c r="J30" s="1"/>
      <c r="K30" s="50" t="s">
        <v>45</v>
      </c>
      <c r="L30" s="50"/>
      <c r="M30" s="9"/>
      <c r="N30" s="13"/>
      <c r="O30" s="13"/>
      <c r="P30" s="13"/>
      <c r="Q30" s="27"/>
    </row>
    <row r="31" spans="1:17" ht="9" customHeight="1" x14ac:dyDescent="0.25">
      <c r="A31" s="1"/>
      <c r="B31" s="56" t="s">
        <v>44</v>
      </c>
      <c r="C31" s="57"/>
      <c r="D31" s="57"/>
      <c r="E31" s="57"/>
      <c r="F31" s="10"/>
      <c r="G31" s="59">
        <f>SUM(G22:H30)</f>
        <v>41173979260.727013</v>
      </c>
      <c r="H31" s="59"/>
      <c r="I31" s="13">
        <f>SUM(I22:I30)</f>
        <v>41482411194.399605</v>
      </c>
      <c r="J31" s="1"/>
      <c r="K31" s="50" t="s">
        <v>47</v>
      </c>
      <c r="L31" s="50"/>
      <c r="M31" s="15"/>
      <c r="N31" s="3"/>
      <c r="O31" s="3"/>
      <c r="P31" s="13">
        <f>SUM(P32:P34)</f>
        <v>1603440164</v>
      </c>
      <c r="Q31" s="27">
        <f>SUM(Q32:Q34)</f>
        <v>1603200083</v>
      </c>
    </row>
    <row r="32" spans="1:17" ht="9" customHeight="1" x14ac:dyDescent="0.25">
      <c r="A32" s="1"/>
      <c r="B32" s="26"/>
      <c r="C32" s="10"/>
      <c r="D32" s="10"/>
      <c r="E32" s="10"/>
      <c r="F32" s="10"/>
      <c r="G32" s="13"/>
      <c r="H32" s="13"/>
      <c r="I32" s="13"/>
      <c r="J32" s="1"/>
      <c r="K32" s="9"/>
      <c r="L32" s="46" t="s">
        <v>48</v>
      </c>
      <c r="M32" s="46"/>
      <c r="N32" s="3"/>
      <c r="O32" s="3"/>
      <c r="P32" s="12">
        <v>466219</v>
      </c>
      <c r="Q32" s="25">
        <v>466219</v>
      </c>
    </row>
    <row r="33" spans="1:17" ht="10.5" customHeight="1" x14ac:dyDescent="0.25">
      <c r="A33" s="1"/>
      <c r="B33" s="48" t="s">
        <v>46</v>
      </c>
      <c r="C33" s="49"/>
      <c r="D33" s="49"/>
      <c r="E33" s="49"/>
      <c r="F33" s="49"/>
      <c r="G33" s="58">
        <f>G19+G31</f>
        <v>42413191654.077011</v>
      </c>
      <c r="H33" s="58"/>
      <c r="I33" s="58">
        <f>I19+I31</f>
        <v>42743896296.139603</v>
      </c>
      <c r="J33" s="1"/>
      <c r="K33" s="14"/>
      <c r="L33" s="46" t="s">
        <v>49</v>
      </c>
      <c r="M33" s="46"/>
      <c r="N33" s="14"/>
      <c r="O33" s="13"/>
      <c r="P33" s="12">
        <v>1602973945</v>
      </c>
      <c r="Q33" s="25">
        <v>1602733864</v>
      </c>
    </row>
    <row r="34" spans="1:17" ht="9.75" customHeight="1" x14ac:dyDescent="0.25">
      <c r="A34" s="1"/>
      <c r="B34" s="48"/>
      <c r="C34" s="49"/>
      <c r="D34" s="49"/>
      <c r="E34" s="49"/>
      <c r="F34" s="49"/>
      <c r="G34" s="58"/>
      <c r="H34" s="58"/>
      <c r="I34" s="58"/>
      <c r="J34" s="1"/>
      <c r="K34" s="9"/>
      <c r="L34" s="46" t="s">
        <v>50</v>
      </c>
      <c r="M34" s="46"/>
      <c r="N34" s="13"/>
      <c r="O34" s="13"/>
      <c r="P34" s="12">
        <f>+'[1]ESFi capt'!E59</f>
        <v>0</v>
      </c>
      <c r="Q34" s="25">
        <f>+'[1]ESFi capt'!F59</f>
        <v>0</v>
      </c>
    </row>
    <row r="35" spans="1:17" ht="9.75" customHeight="1" x14ac:dyDescent="0.25">
      <c r="A35" s="1"/>
      <c r="B35" s="20"/>
      <c r="C35" s="1"/>
      <c r="D35" s="1"/>
      <c r="E35" s="1"/>
      <c r="F35" s="4"/>
      <c r="G35" s="5"/>
      <c r="H35" s="5"/>
      <c r="I35" s="5"/>
      <c r="J35" s="6"/>
      <c r="K35" s="50" t="s">
        <v>51</v>
      </c>
      <c r="L35" s="50"/>
      <c r="M35" s="50"/>
      <c r="N35" s="52">
        <f>SUM(N36:P40)</f>
        <v>39382376878</v>
      </c>
      <c r="O35" s="52"/>
      <c r="P35" s="52"/>
      <c r="Q35" s="28">
        <f>SUM(Q36:Q40)</f>
        <v>39169518454.5</v>
      </c>
    </row>
    <row r="36" spans="1:17" ht="12.75" customHeight="1" x14ac:dyDescent="0.25">
      <c r="A36" s="1"/>
      <c r="B36" s="20"/>
      <c r="C36" s="1"/>
      <c r="D36" s="1"/>
      <c r="E36" s="1"/>
      <c r="F36" s="54"/>
      <c r="G36" s="54"/>
      <c r="H36" s="54"/>
      <c r="I36" s="54"/>
      <c r="J36" s="1"/>
      <c r="K36" s="1"/>
      <c r="L36" s="46" t="s">
        <v>52</v>
      </c>
      <c r="M36" s="46"/>
      <c r="N36" s="47">
        <v>1379695178</v>
      </c>
      <c r="O36" s="47"/>
      <c r="P36" s="47"/>
      <c r="Q36" s="25">
        <v>978084513.5</v>
      </c>
    </row>
    <row r="37" spans="1:17" ht="11.25" customHeight="1" x14ac:dyDescent="0.25">
      <c r="A37" s="1"/>
      <c r="B37" s="20"/>
      <c r="C37" s="1"/>
      <c r="D37" s="1"/>
      <c r="E37" s="1"/>
      <c r="F37" s="3"/>
      <c r="G37" s="3"/>
      <c r="H37" s="3"/>
      <c r="I37" s="3"/>
      <c r="J37" s="1"/>
      <c r="K37" s="1"/>
      <c r="L37" s="46" t="s">
        <v>53</v>
      </c>
      <c r="M37" s="46"/>
      <c r="N37" s="47">
        <v>3944902652</v>
      </c>
      <c r="O37" s="47"/>
      <c r="P37" s="47"/>
      <c r="Q37" s="25">
        <v>4130783232</v>
      </c>
    </row>
    <row r="38" spans="1:17" ht="8.25" customHeight="1" x14ac:dyDescent="0.25">
      <c r="A38" s="1"/>
      <c r="B38" s="20"/>
      <c r="C38" s="1"/>
      <c r="D38" s="1"/>
      <c r="E38" s="1"/>
      <c r="F38" s="54"/>
      <c r="G38" s="54"/>
      <c r="H38" s="54"/>
      <c r="I38" s="54"/>
      <c r="J38" s="1"/>
      <c r="K38" s="1"/>
      <c r="L38" s="46" t="s">
        <v>54</v>
      </c>
      <c r="M38" s="46"/>
      <c r="N38" s="47">
        <v>31858749886</v>
      </c>
      <c r="O38" s="47"/>
      <c r="P38" s="47"/>
      <c r="Q38" s="25">
        <v>31861620918</v>
      </c>
    </row>
    <row r="39" spans="1:17" ht="9.75" customHeight="1" x14ac:dyDescent="0.25">
      <c r="A39" s="1"/>
      <c r="B39" s="20"/>
      <c r="C39" s="1"/>
      <c r="D39" s="1"/>
      <c r="E39" s="1"/>
      <c r="F39" s="3"/>
      <c r="G39" s="3"/>
      <c r="H39" s="3"/>
      <c r="I39" s="3"/>
      <c r="J39" s="1"/>
      <c r="K39" s="1"/>
      <c r="L39" s="46" t="s">
        <v>55</v>
      </c>
      <c r="M39" s="46"/>
      <c r="N39" s="47">
        <f>+'[1]ESFi capt'!E65</f>
        <v>0</v>
      </c>
      <c r="O39" s="47"/>
      <c r="P39" s="47"/>
      <c r="Q39" s="25">
        <f>+'[1]ESFi capt'!F65</f>
        <v>0</v>
      </c>
    </row>
    <row r="40" spans="1:17" ht="11.25" customHeight="1" x14ac:dyDescent="0.25">
      <c r="A40" s="1"/>
      <c r="B40" s="20"/>
      <c r="C40" s="1"/>
      <c r="D40" s="1"/>
      <c r="E40" s="1"/>
      <c r="F40" s="54"/>
      <c r="G40" s="54"/>
      <c r="H40" s="54"/>
      <c r="I40" s="54"/>
      <c r="J40" s="1"/>
      <c r="K40" s="1"/>
      <c r="L40" s="46" t="s">
        <v>56</v>
      </c>
      <c r="M40" s="46"/>
      <c r="N40" s="47">
        <v>2199029162</v>
      </c>
      <c r="O40" s="47"/>
      <c r="P40" s="47"/>
      <c r="Q40" s="25">
        <v>2199029791</v>
      </c>
    </row>
    <row r="41" spans="1:17" ht="9" customHeight="1" x14ac:dyDescent="0.25">
      <c r="A41" s="1"/>
      <c r="B41" s="20"/>
      <c r="C41" s="1"/>
      <c r="D41" s="1"/>
      <c r="E41" s="1"/>
      <c r="F41" s="7"/>
      <c r="G41" s="7"/>
      <c r="H41" s="7"/>
      <c r="I41" s="7"/>
      <c r="J41" s="1"/>
      <c r="K41" s="50" t="s">
        <v>57</v>
      </c>
      <c r="L41" s="50"/>
      <c r="M41" s="50"/>
      <c r="N41" s="52">
        <f>SUM(N42:P43)</f>
        <v>0</v>
      </c>
      <c r="O41" s="52"/>
      <c r="P41" s="52"/>
      <c r="Q41" s="28">
        <f>SUM(Q42:Q43)</f>
        <v>0</v>
      </c>
    </row>
    <row r="42" spans="1:17" ht="19.5" customHeight="1" x14ac:dyDescent="0.25">
      <c r="A42" s="1"/>
      <c r="B42" s="20"/>
      <c r="C42" s="1"/>
      <c r="D42" s="1"/>
      <c r="E42" s="1"/>
      <c r="F42" s="54"/>
      <c r="G42" s="54"/>
      <c r="H42" s="54"/>
      <c r="I42" s="54"/>
      <c r="J42" s="1"/>
      <c r="K42" s="1"/>
      <c r="L42" s="46" t="s">
        <v>58</v>
      </c>
      <c r="M42" s="46"/>
      <c r="N42" s="47">
        <f>+'[1]ESFi capt'!E69</f>
        <v>0</v>
      </c>
      <c r="O42" s="47"/>
      <c r="P42" s="47"/>
      <c r="Q42" s="25">
        <f>+'[1]ESFi capt'!F69</f>
        <v>0</v>
      </c>
    </row>
    <row r="43" spans="1:17" ht="9.75" customHeight="1" x14ac:dyDescent="0.25">
      <c r="A43" s="1"/>
      <c r="B43" s="20"/>
      <c r="C43" s="1"/>
      <c r="D43" s="1"/>
      <c r="E43" s="1"/>
      <c r="F43" s="7"/>
      <c r="G43" s="7"/>
      <c r="H43" s="7"/>
      <c r="I43" s="7"/>
      <c r="J43" s="1"/>
      <c r="K43" s="1"/>
      <c r="L43" s="46" t="s">
        <v>59</v>
      </c>
      <c r="M43" s="46"/>
      <c r="N43" s="47">
        <f>+'[1]ESFi capt'!E70</f>
        <v>0</v>
      </c>
      <c r="O43" s="47"/>
      <c r="P43" s="47"/>
      <c r="Q43" s="25">
        <f>+'[1]ESFi capt'!F70</f>
        <v>0</v>
      </c>
    </row>
    <row r="44" spans="1:17" x14ac:dyDescent="0.25">
      <c r="A44" s="1"/>
      <c r="B44" s="20"/>
      <c r="C44" s="1"/>
      <c r="D44" s="1"/>
      <c r="E44" s="1"/>
      <c r="F44" s="54"/>
      <c r="G44" s="54"/>
      <c r="H44" s="54"/>
      <c r="I44" s="54"/>
      <c r="J44" s="1"/>
      <c r="K44" s="50" t="s">
        <v>60</v>
      </c>
      <c r="L44" s="50"/>
      <c r="M44" s="50"/>
      <c r="N44" s="52">
        <f>P31+N35+N41</f>
        <v>40985817042</v>
      </c>
      <c r="O44" s="52"/>
      <c r="P44" s="52"/>
      <c r="Q44" s="28">
        <f>Q31+Q35+Q41</f>
        <v>40772718537.5</v>
      </c>
    </row>
    <row r="45" spans="1:17" ht="15.75" thickBot="1" x14ac:dyDescent="0.3">
      <c r="A45" s="1"/>
      <c r="B45" s="29"/>
      <c r="C45" s="30"/>
      <c r="D45" s="30"/>
      <c r="E45" s="30"/>
      <c r="F45" s="31"/>
      <c r="G45" s="31"/>
      <c r="H45" s="31"/>
      <c r="I45" s="31"/>
      <c r="J45" s="30"/>
      <c r="K45" s="55" t="s">
        <v>61</v>
      </c>
      <c r="L45" s="55"/>
      <c r="M45" s="55"/>
      <c r="N45" s="53">
        <f>P29+N44</f>
        <v>42413191654.089996</v>
      </c>
      <c r="O45" s="53"/>
      <c r="P45" s="53"/>
      <c r="Q45" s="32">
        <f>Q29+Q44</f>
        <v>42743896295.919998</v>
      </c>
    </row>
    <row r="46" spans="1:17" x14ac:dyDescent="0.25">
      <c r="B46" t="s">
        <v>62</v>
      </c>
    </row>
    <row r="49" spans="16:17" x14ac:dyDescent="0.25">
      <c r="P49" s="60"/>
      <c r="Q49" s="60"/>
    </row>
  </sheetData>
  <mergeCells count="113">
    <mergeCell ref="L27:M27"/>
    <mergeCell ref="C29:F29"/>
    <mergeCell ref="G29:H29"/>
    <mergeCell ref="C26:F26"/>
    <mergeCell ref="G26:H26"/>
    <mergeCell ref="C27:F27"/>
    <mergeCell ref="G27:H27"/>
    <mergeCell ref="C24:F24"/>
    <mergeCell ref="N37:P37"/>
    <mergeCell ref="N36:P36"/>
    <mergeCell ref="N35:P35"/>
    <mergeCell ref="G33:H34"/>
    <mergeCell ref="I33:I34"/>
    <mergeCell ref="G30:H30"/>
    <mergeCell ref="G31:H31"/>
    <mergeCell ref="C28:F28"/>
    <mergeCell ref="G28:H28"/>
    <mergeCell ref="G24:H24"/>
    <mergeCell ref="C25:F25"/>
    <mergeCell ref="G25:H25"/>
    <mergeCell ref="N39:P39"/>
    <mergeCell ref="K20:M20"/>
    <mergeCell ref="B19:F19"/>
    <mergeCell ref="K21:M21"/>
    <mergeCell ref="B21:F21"/>
    <mergeCell ref="K28:M28"/>
    <mergeCell ref="K29:M29"/>
    <mergeCell ref="N28:P28"/>
    <mergeCell ref="F38:I38"/>
    <mergeCell ref="L37:M37"/>
    <mergeCell ref="L38:M38"/>
    <mergeCell ref="L39:M39"/>
    <mergeCell ref="L34:M34"/>
    <mergeCell ref="F36:I36"/>
    <mergeCell ref="K35:M35"/>
    <mergeCell ref="L36:M36"/>
    <mergeCell ref="L32:M32"/>
    <mergeCell ref="L33:M33"/>
    <mergeCell ref="B33:F34"/>
    <mergeCell ref="K30:L30"/>
    <mergeCell ref="C30:F30"/>
    <mergeCell ref="K31:L31"/>
    <mergeCell ref="B31:E31"/>
    <mergeCell ref="N38:P38"/>
    <mergeCell ref="N45:P45"/>
    <mergeCell ref="F44:I44"/>
    <mergeCell ref="L43:M43"/>
    <mergeCell ref="K44:M44"/>
    <mergeCell ref="K45:M45"/>
    <mergeCell ref="L40:M40"/>
    <mergeCell ref="F42:I42"/>
    <mergeCell ref="K41:M41"/>
    <mergeCell ref="L42:M42"/>
    <mergeCell ref="F40:I40"/>
    <mergeCell ref="N44:P44"/>
    <mergeCell ref="N43:P43"/>
    <mergeCell ref="N42:P42"/>
    <mergeCell ref="N41:P41"/>
    <mergeCell ref="N40:P40"/>
    <mergeCell ref="Q20:Q21"/>
    <mergeCell ref="C22:F22"/>
    <mergeCell ref="G22:H22"/>
    <mergeCell ref="C23:F23"/>
    <mergeCell ref="G23:H23"/>
    <mergeCell ref="G19:H20"/>
    <mergeCell ref="I19:I20"/>
    <mergeCell ref="L19:M19"/>
    <mergeCell ref="N19:P19"/>
    <mergeCell ref="N20:P21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B9:F9"/>
    <mergeCell ref="G9:H9"/>
    <mergeCell ref="I9:J9"/>
    <mergeCell ref="K9:M9"/>
    <mergeCell ref="N9:P9"/>
    <mergeCell ref="B10:F10"/>
    <mergeCell ref="K10:M10"/>
    <mergeCell ref="F2:O2"/>
    <mergeCell ref="F3:O3"/>
    <mergeCell ref="F4:O4"/>
    <mergeCell ref="F5:O5"/>
    <mergeCell ref="F6:O6"/>
    <mergeCell ref="H7:L7"/>
    <mergeCell ref="E7:G7"/>
  </mergeCells>
  <conditionalFormatting sqref="I35">
    <cfRule type="expression" dxfId="2" priority="5" stopIfTrue="1">
      <formula>$I$35&lt;&gt;""</formula>
    </cfRule>
  </conditionalFormatting>
  <conditionalFormatting sqref="G35">
    <cfRule type="expression" dxfId="1" priority="4" stopIfTrue="1">
      <formula>$G$35&lt;&gt;""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count="1">
    <dataValidation type="custom" allowBlank="1" showErrorMessage="1" errorTitle="Error" error="El total del Activo no cuadra con la suma del pasivo y HaciendaPub/ Patrimonio" promptTitle="Las cifras deben cuadrar por año" sqref="N45:P45">
      <formula1>"(N31+N41)=G34"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2022-04-19T16:46:58Z</dcterms:modified>
</cp:coreProperties>
</file>