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2" sheetId="2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J25" i="2" l="1"/>
  <c r="R26" i="2" l="1"/>
  <c r="R10" i="2"/>
  <c r="K25" i="2"/>
  <c r="G7" i="2" l="1"/>
  <c r="E6" i="2"/>
  <c r="R29" i="2"/>
  <c r="N28" i="2"/>
  <c r="N25" i="2" s="1"/>
  <c r="R27" i="2"/>
  <c r="R24" i="2"/>
  <c r="R23" i="2"/>
  <c r="R22" i="2"/>
  <c r="N21" i="2"/>
  <c r="H21" i="2"/>
  <c r="R19" i="2"/>
  <c r="N18" i="2"/>
  <c r="R18" i="2" s="1"/>
  <c r="R17" i="2"/>
  <c r="R16" i="2"/>
  <c r="J15" i="2"/>
  <c r="R14" i="2"/>
  <c r="R13" i="2"/>
  <c r="R12" i="2"/>
  <c r="N11" i="2"/>
  <c r="N15" i="2" l="1"/>
  <c r="N20" i="2" s="1"/>
  <c r="N30" i="2" s="1"/>
  <c r="R21" i="2"/>
  <c r="R28" i="2"/>
  <c r="H11" i="2"/>
  <c r="K15" i="2"/>
  <c r="K20" i="2" s="1"/>
  <c r="R25" i="2"/>
  <c r="R15" i="2" l="1"/>
  <c r="H20" i="2"/>
  <c r="H30" i="2" s="1"/>
  <c r="R11" i="2"/>
  <c r="J30" i="2"/>
  <c r="R20" i="2" l="1"/>
  <c r="R30" i="2"/>
</calcChain>
</file>

<file path=xl/sharedStrings.xml><?xml version="1.0" encoding="utf-8"?>
<sst xmlns="http://schemas.openxmlformats.org/spreadsheetml/2006/main" count="33" uniqueCount="26">
  <si>
    <t>(PESOS)</t>
  </si>
  <si>
    <t>MUNICIPIO DE:</t>
  </si>
  <si>
    <t>CONCEPTO</t>
  </si>
  <si>
    <t>Hacienda Pública/Patrimonio Contribuido</t>
  </si>
  <si>
    <t>Aportaciones</t>
  </si>
  <si>
    <t>Donaciones de Capital</t>
  </si>
  <si>
    <t>Actualización de la Hacienda Pública / 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</si>
  <si>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</si>
  <si>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</si>
  <si>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</si>
  <si>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</si>
  <si>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</si>
  <si>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</si>
  <si>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</si>
  <si>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</si>
  <si>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</si>
  <si>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</si>
  <si>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</si>
  <si>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>Variaciones de la Hacienda Pública/Patrimonio Neto del Ejercicio</t>
  </si>
  <si>
    <t>Actualización de la Hacienda Pública/Patrimonio</t>
  </si>
  <si>
    <t>Bajo protesta de decir verdad declaramos que los Estados Financieros y sus Notas son razonablemente correctos y responsabilidad del emisor.</t>
  </si>
  <si>
    <t>Hacienda Pública/Patrimonio Neto Final del Ejercicio 2017</t>
  </si>
  <si>
    <t>Cambios en la Hacienda Pública/Patrimonio Neto del Ejercicio 2018</t>
  </si>
  <si>
    <t>Saldo Neto en la Hacienda Pública/Patrimonio 2018</t>
  </si>
  <si>
    <t>CUENTA PÚBLICA 2020</t>
  </si>
  <si>
    <t>DEL 1o. DE ENERO AL 31 DE DICIEMBRE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</si>
</sst>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color theme="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2" fillId="2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3" fontId="2" fillId="2" borderId="3" xfId="0" applyNumberFormat="1" applyFont="1" applyFill="1" applyBorder="1" applyAlignment="1" applyProtection="1">
      <alignment horizontal="right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2" xfId="0" applyNumberFormat="1" applyFont="1" applyFill="1" applyBorder="1" applyAlignment="1" applyProtection="1">
      <alignment horizontal="right" vertical="center" wrapText="1"/>
    </xf>
    <xf numFmtId="3" fontId="3" fillId="3" borderId="11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3" fontId="2" fillId="3" borderId="3" xfId="0" applyNumberFormat="1" applyFont="1" applyFill="1" applyBorder="1" applyAlignment="1" applyProtection="1">
      <alignment horizontal="right" vertical="center" wrapText="1"/>
    </xf>
    <xf numFmtId="3" fontId="2" fillId="3" borderId="4" xfId="0" applyNumberFormat="1" applyFont="1" applyFill="1" applyBorder="1" applyAlignment="1" applyProtection="1">
      <alignment horizontal="right" vertical="center" wrapText="1"/>
    </xf>
    <xf numFmtId="3" fontId="2" fillId="3" borderId="13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3" fontId="2" fillId="3" borderId="0" xfId="0" applyNumberFormat="1" applyFont="1" applyFill="1" applyBorder="1" applyAlignment="1" applyProtection="1">
      <alignment horizontal="right" vertical="center" wrapText="1"/>
    </xf>
    <xf numFmtId="3" fontId="2" fillId="3" borderId="2" xfId="0" applyNumberFormat="1" applyFont="1" applyFill="1" applyBorder="1" applyAlignment="1" applyProtection="1">
      <alignment horizontal="right" vertical="center" wrapText="1"/>
    </xf>
    <xf numFmtId="3" fontId="2" fillId="3" borderId="1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4</xdr:col>
      <xdr:colOff>428625</xdr:colOff>
      <xdr:row>6</xdr:row>
      <xdr:rowOff>9524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1857375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47">
          <cell r="N47">
            <v>0</v>
          </cell>
          <cell r="Q47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  <row r="18">
          <cell r="N18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="90" zoomScaleNormal="90" workbookViewId="0">
      <selection activeCell="E5" sqref="E5:R5"/>
    </sheetView>
  </sheetViews>
  <sheetFormatPr baseColWidth="10" defaultRowHeight="15" x14ac:dyDescent="0.25"/>
  <cols>
    <col min="1" max="1" width="6.140625" customWidth="1"/>
    <col min="2" max="2" width="3.7109375" customWidth="1"/>
    <col min="3" max="3" width="10.85546875" customWidth="1"/>
    <col min="4" max="4" width="6.85546875" customWidth="1"/>
    <col min="6" max="6" width="6.42578125" customWidth="1"/>
    <col min="7" max="7" width="2.5703125" customWidth="1"/>
    <col min="8" max="8" width="5" customWidth="1"/>
    <col min="9" max="9" width="11.85546875" customWidth="1"/>
    <col min="10" max="10" width="17.140625" customWidth="1"/>
    <col min="11" max="11" width="4.140625" customWidth="1"/>
    <col min="12" max="12" width="4" customWidth="1"/>
    <col min="13" max="13" width="7.28515625" customWidth="1"/>
    <col min="14" max="15" width="5.42578125" customWidth="1"/>
    <col min="16" max="16" width="6" customWidth="1"/>
    <col min="17" max="17" width="3.42578125" customWidth="1"/>
    <col min="18" max="18" width="2.28515625" customWidth="1"/>
    <col min="19" max="19" width="5.140625" customWidth="1"/>
    <col min="20" max="20" width="6.570312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25">
      <c r="A2" s="1"/>
      <c r="B2" s="1"/>
      <c r="C2" s="1"/>
      <c r="D2" s="1"/>
      <c r="E2" s="23" t="s">
        <v>24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"/>
      <c r="T2" s="1"/>
      <c r="U2" s="1"/>
      <c r="V2" s="1"/>
      <c r="W2" s="1"/>
    </row>
    <row r="3" spans="1:23" ht="15" customHeight="1" x14ac:dyDescent="0.25">
      <c r="A3" s="1"/>
      <c r="B3" s="1"/>
      <c r="C3" s="1"/>
      <c r="D3" s="1"/>
      <c r="E3" s="23" t="s">
        <v>12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1"/>
      <c r="T3" s="1"/>
      <c r="U3" s="1"/>
      <c r="V3" s="1"/>
      <c r="W3" s="1"/>
    </row>
    <row r="4" spans="1:23" ht="15" customHeight="1" x14ac:dyDescent="0.25">
      <c r="A4" s="1"/>
      <c r="B4" s="1"/>
      <c r="C4" s="1"/>
      <c r="D4" s="1"/>
      <c r="E4" s="23" t="s">
        <v>25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1"/>
      <c r="T4" s="1"/>
      <c r="U4" s="1"/>
      <c r="V4" s="1"/>
      <c r="W4" s="1"/>
    </row>
    <row r="5" spans="1:23" x14ac:dyDescent="0.25">
      <c r="A5" s="1"/>
      <c r="B5" s="1"/>
      <c r="C5" s="1"/>
      <c r="D5" s="1"/>
      <c r="E5" s="23" t="s">
        <v>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"/>
      <c r="T5" s="1"/>
      <c r="U5" s="1"/>
      <c r="V5" s="1"/>
      <c r="W5" s="1"/>
    </row>
    <row r="6" spans="1:23" ht="15" customHeight="1" x14ac:dyDescent="0.25">
      <c r="A6" s="1"/>
      <c r="B6" s="1"/>
      <c r="C6" s="1"/>
      <c r="D6" s="1"/>
      <c r="E6" s="23" t="str">
        <f>+[1]ECSF!F6</f>
        <v>CONSOLIDADO DEL SECTOR PARAMUNICIPAL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1"/>
      <c r="T6" s="1"/>
      <c r="U6" s="1"/>
      <c r="V6" s="1"/>
      <c r="W6" s="1"/>
    </row>
    <row r="7" spans="1:23" ht="15" customHeight="1" x14ac:dyDescent="0.25">
      <c r="A7" s="1"/>
      <c r="B7" s="1"/>
      <c r="C7" s="1"/>
      <c r="D7" s="1"/>
      <c r="E7" s="24" t="s">
        <v>1</v>
      </c>
      <c r="F7" s="24"/>
      <c r="G7" s="25" t="str">
        <f>IF([1]EA!F7=0," ",[1]EA!F7)</f>
        <v xml:space="preserve"> ZAPOPAN</v>
      </c>
      <c r="H7" s="25"/>
      <c r="I7" s="25"/>
      <c r="J7" s="25"/>
      <c r="K7" s="25"/>
      <c r="L7" s="25"/>
      <c r="M7" s="25"/>
      <c r="N7" s="25"/>
      <c r="O7" s="8"/>
      <c r="P7" s="8"/>
      <c r="Q7" s="8"/>
      <c r="R7" s="8"/>
      <c r="S7" s="1"/>
      <c r="T7" s="1"/>
      <c r="U7" s="1"/>
      <c r="V7" s="1"/>
      <c r="W7" s="1"/>
    </row>
    <row r="8" spans="1:2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57.75" customHeight="1" x14ac:dyDescent="0.25">
      <c r="A9" s="1"/>
      <c r="B9" s="26" t="s">
        <v>2</v>
      </c>
      <c r="C9" s="27"/>
      <c r="D9" s="27"/>
      <c r="E9" s="27"/>
      <c r="F9" s="27"/>
      <c r="G9" s="27"/>
      <c r="H9" s="28" t="s">
        <v>3</v>
      </c>
      <c r="I9" s="28"/>
      <c r="J9" s="29" t="s">
        <v>13</v>
      </c>
      <c r="K9" s="28" t="s">
        <v>14</v>
      </c>
      <c r="L9" s="28"/>
      <c r="M9" s="28"/>
      <c r="N9" s="28" t="s">
        <v>15</v>
      </c>
      <c r="O9" s="28"/>
      <c r="P9" s="28"/>
      <c r="Q9" s="28"/>
      <c r="R9" s="30" t="s">
        <v>16</v>
      </c>
      <c r="S9" s="30"/>
      <c r="T9" s="30"/>
      <c r="U9" s="31"/>
      <c r="V9" s="1"/>
      <c r="W9" s="1"/>
    </row>
    <row r="10" spans="1:23" ht="19.5" customHeight="1" x14ac:dyDescent="0.25">
      <c r="A10" s="1"/>
      <c r="B10" s="6"/>
      <c r="C10" s="19" t="s">
        <v>11</v>
      </c>
      <c r="D10" s="19"/>
      <c r="E10" s="19"/>
      <c r="F10" s="19"/>
      <c r="G10" s="19"/>
      <c r="H10" s="20"/>
      <c r="I10" s="20"/>
      <c r="J10" s="3">
        <v>2199029791</v>
      </c>
      <c r="K10" s="20">
        <v>-210232048.3499999</v>
      </c>
      <c r="L10" s="20"/>
      <c r="M10" s="20"/>
      <c r="N10" s="20">
        <v>0</v>
      </c>
      <c r="O10" s="20"/>
      <c r="P10" s="20"/>
      <c r="Q10" s="20"/>
      <c r="R10" s="21">
        <f>SUM(H10:Q10)</f>
        <v>1988797742.6500001</v>
      </c>
      <c r="S10" s="21"/>
      <c r="T10" s="21"/>
      <c r="U10" s="22"/>
      <c r="V10" s="1"/>
      <c r="W10" s="1"/>
    </row>
    <row r="11" spans="1:23" x14ac:dyDescent="0.25">
      <c r="A11" s="1"/>
      <c r="B11" s="6"/>
      <c r="C11" s="19" t="s">
        <v>17</v>
      </c>
      <c r="D11" s="19"/>
      <c r="E11" s="19"/>
      <c r="F11" s="19"/>
      <c r="G11" s="19"/>
      <c r="H11" s="20">
        <f>SUM(H12:I14)</f>
        <v>1603440163.8400002</v>
      </c>
      <c r="I11" s="20"/>
      <c r="J11" s="3"/>
      <c r="K11" s="20"/>
      <c r="L11" s="20"/>
      <c r="M11" s="20"/>
      <c r="N11" s="20">
        <f>SUM(N12:Q14)</f>
        <v>0</v>
      </c>
      <c r="O11" s="20"/>
      <c r="P11" s="20"/>
      <c r="Q11" s="20"/>
      <c r="R11" s="21">
        <f t="shared" ref="R11:R30" si="0">SUM(H11:Q11)</f>
        <v>1603440163.8400002</v>
      </c>
      <c r="S11" s="21"/>
      <c r="T11" s="21"/>
      <c r="U11" s="22"/>
      <c r="V11" s="1"/>
      <c r="W11" s="1"/>
    </row>
    <row r="12" spans="1:23" x14ac:dyDescent="0.25">
      <c r="A12" s="1"/>
      <c r="B12" s="6"/>
      <c r="C12" s="1"/>
      <c r="D12" s="10" t="s">
        <v>4</v>
      </c>
      <c r="E12" s="10"/>
      <c r="F12" s="10"/>
      <c r="G12" s="10"/>
      <c r="H12" s="11">
        <v>466219.2</v>
      </c>
      <c r="I12" s="11"/>
      <c r="J12" s="2"/>
      <c r="K12" s="11"/>
      <c r="L12" s="11"/>
      <c r="M12" s="11"/>
      <c r="N12" s="11"/>
      <c r="O12" s="11"/>
      <c r="P12" s="11"/>
      <c r="Q12" s="11"/>
      <c r="R12" s="12">
        <f t="shared" si="0"/>
        <v>466219.2</v>
      </c>
      <c r="S12" s="12"/>
      <c r="T12" s="12"/>
      <c r="U12" s="13"/>
      <c r="V12" s="1"/>
      <c r="W12" s="1"/>
    </row>
    <row r="13" spans="1:23" x14ac:dyDescent="0.25">
      <c r="A13" s="1"/>
      <c r="B13" s="6"/>
      <c r="C13" s="1"/>
      <c r="D13" s="10" t="s">
        <v>5</v>
      </c>
      <c r="E13" s="10"/>
      <c r="F13" s="10"/>
      <c r="G13" s="10"/>
      <c r="H13" s="11">
        <v>1602973944.6400001</v>
      </c>
      <c r="I13" s="11"/>
      <c r="J13" s="2"/>
      <c r="K13" s="11"/>
      <c r="L13" s="11"/>
      <c r="M13" s="11"/>
      <c r="N13" s="11"/>
      <c r="O13" s="11"/>
      <c r="P13" s="11"/>
      <c r="Q13" s="11"/>
      <c r="R13" s="12">
        <f t="shared" si="0"/>
        <v>1602973944.6400001</v>
      </c>
      <c r="S13" s="12"/>
      <c r="T13" s="12"/>
      <c r="U13" s="13"/>
      <c r="V13" s="1"/>
      <c r="W13" s="1"/>
    </row>
    <row r="14" spans="1:23" ht="20.25" customHeight="1" x14ac:dyDescent="0.25">
      <c r="A14" s="1"/>
      <c r="B14" s="6"/>
      <c r="C14" s="1"/>
      <c r="D14" s="10" t="s">
        <v>6</v>
      </c>
      <c r="E14" s="10"/>
      <c r="F14" s="10"/>
      <c r="G14" s="10"/>
      <c r="H14" s="11">
        <v>0</v>
      </c>
      <c r="I14" s="11"/>
      <c r="J14" s="2"/>
      <c r="K14" s="11"/>
      <c r="L14" s="11"/>
      <c r="M14" s="11"/>
      <c r="N14" s="11"/>
      <c r="O14" s="11"/>
      <c r="P14" s="11"/>
      <c r="Q14" s="11"/>
      <c r="R14" s="12">
        <f t="shared" si="0"/>
        <v>0</v>
      </c>
      <c r="S14" s="12"/>
      <c r="T14" s="12"/>
      <c r="U14" s="13"/>
      <c r="V14" s="1"/>
      <c r="W14" s="1"/>
    </row>
    <row r="15" spans="1:23" ht="20.25" customHeight="1" x14ac:dyDescent="0.25">
      <c r="A15" s="1"/>
      <c r="B15" s="6"/>
      <c r="C15" s="19" t="s">
        <v>18</v>
      </c>
      <c r="D15" s="19"/>
      <c r="E15" s="19"/>
      <c r="F15" s="19"/>
      <c r="G15" s="19"/>
      <c r="H15" s="20"/>
      <c r="I15" s="20"/>
      <c r="J15" s="3">
        <f>SUM(J17:J19)</f>
        <v>35803652537.599602</v>
      </c>
      <c r="K15" s="20">
        <f>K16</f>
        <v>1379695179</v>
      </c>
      <c r="L15" s="20"/>
      <c r="M15" s="20"/>
      <c r="N15" s="20">
        <f>SUM(N16:Q19)</f>
        <v>0</v>
      </c>
      <c r="O15" s="20"/>
      <c r="P15" s="20"/>
      <c r="Q15" s="20"/>
      <c r="R15" s="21">
        <f t="shared" si="0"/>
        <v>37183347716.599602</v>
      </c>
      <c r="S15" s="21"/>
      <c r="T15" s="21"/>
      <c r="U15" s="22"/>
      <c r="V15" s="1"/>
      <c r="W15" s="1"/>
    </row>
    <row r="16" spans="1:23" ht="20.25" customHeight="1" x14ac:dyDescent="0.25">
      <c r="A16" s="1"/>
      <c r="B16" s="6"/>
      <c r="C16" s="1"/>
      <c r="D16" s="10" t="s">
        <v>7</v>
      </c>
      <c r="E16" s="10"/>
      <c r="F16" s="10"/>
      <c r="G16" s="10"/>
      <c r="H16" s="11"/>
      <c r="I16" s="11"/>
      <c r="J16" s="2"/>
      <c r="K16" s="11">
        <v>1379695179</v>
      </c>
      <c r="L16" s="11"/>
      <c r="M16" s="11"/>
      <c r="N16" s="11"/>
      <c r="O16" s="11"/>
      <c r="P16" s="11"/>
      <c r="Q16" s="11"/>
      <c r="R16" s="12">
        <f t="shared" si="0"/>
        <v>1379695179</v>
      </c>
      <c r="S16" s="12"/>
      <c r="T16" s="12"/>
      <c r="U16" s="13"/>
      <c r="V16" s="1"/>
      <c r="W16" s="1"/>
    </row>
    <row r="17" spans="1:23" x14ac:dyDescent="0.25">
      <c r="A17" s="1"/>
      <c r="B17" s="6"/>
      <c r="C17" s="1"/>
      <c r="D17" s="10" t="s">
        <v>8</v>
      </c>
      <c r="E17" s="10"/>
      <c r="F17" s="10"/>
      <c r="G17" s="10"/>
      <c r="H17" s="11"/>
      <c r="I17" s="11"/>
      <c r="J17" s="2">
        <v>3944902651.6825995</v>
      </c>
      <c r="K17" s="11"/>
      <c r="L17" s="11"/>
      <c r="M17" s="11"/>
      <c r="N17" s="11"/>
      <c r="O17" s="11"/>
      <c r="P17" s="11"/>
      <c r="Q17" s="11"/>
      <c r="R17" s="12">
        <f t="shared" si="0"/>
        <v>3944902651.6825995</v>
      </c>
      <c r="S17" s="12"/>
      <c r="T17" s="12"/>
      <c r="U17" s="13"/>
      <c r="V17" s="1"/>
      <c r="W17" s="1"/>
    </row>
    <row r="18" spans="1:23" x14ac:dyDescent="0.25">
      <c r="A18" s="1"/>
      <c r="B18" s="6"/>
      <c r="C18" s="1"/>
      <c r="D18" s="10" t="s">
        <v>9</v>
      </c>
      <c r="E18" s="10"/>
      <c r="F18" s="10"/>
      <c r="G18" s="10"/>
      <c r="H18" s="11"/>
      <c r="I18" s="11"/>
      <c r="J18" s="2">
        <v>31858749885.917</v>
      </c>
      <c r="K18" s="11"/>
      <c r="L18" s="11"/>
      <c r="M18" s="11"/>
      <c r="N18" s="11">
        <f>[2]ESF!Q47</f>
        <v>0</v>
      </c>
      <c r="O18" s="11"/>
      <c r="P18" s="11"/>
      <c r="Q18" s="11"/>
      <c r="R18" s="12">
        <f t="shared" si="0"/>
        <v>31858749885.917</v>
      </c>
      <c r="S18" s="12"/>
      <c r="T18" s="12"/>
      <c r="U18" s="13"/>
      <c r="V18" s="1"/>
      <c r="W18" s="1"/>
    </row>
    <row r="19" spans="1:23" x14ac:dyDescent="0.25">
      <c r="A19" s="1"/>
      <c r="B19" s="6"/>
      <c r="C19" s="1"/>
      <c r="D19" s="10" t="s">
        <v>10</v>
      </c>
      <c r="E19" s="10"/>
      <c r="F19" s="10"/>
      <c r="G19" s="10"/>
      <c r="H19" s="11"/>
      <c r="I19" s="11"/>
      <c r="J19" s="2">
        <v>0</v>
      </c>
      <c r="K19" s="11"/>
      <c r="L19" s="11"/>
      <c r="M19" s="11"/>
      <c r="N19" s="11"/>
      <c r="O19" s="11"/>
      <c r="P19" s="11"/>
      <c r="Q19" s="11"/>
      <c r="R19" s="12">
        <f t="shared" si="0"/>
        <v>0</v>
      </c>
      <c r="S19" s="12"/>
      <c r="T19" s="12"/>
      <c r="U19" s="13"/>
      <c r="V19" s="1"/>
      <c r="W19" s="1"/>
    </row>
    <row r="20" spans="1:23" ht="23.25" customHeight="1" x14ac:dyDescent="0.25">
      <c r="A20" s="1"/>
      <c r="B20" s="6"/>
      <c r="C20" s="19" t="s">
        <v>21</v>
      </c>
      <c r="D20" s="19"/>
      <c r="E20" s="19"/>
      <c r="F20" s="19"/>
      <c r="G20" s="19"/>
      <c r="H20" s="20">
        <f>H11</f>
        <v>1603440163.8400002</v>
      </c>
      <c r="I20" s="20"/>
      <c r="J20" s="3">
        <v>38002681699.579605</v>
      </c>
      <c r="K20" s="20">
        <f>K15</f>
        <v>1379695179</v>
      </c>
      <c r="L20" s="20"/>
      <c r="M20" s="20"/>
      <c r="N20" s="20">
        <f>N10+N11+N15</f>
        <v>0</v>
      </c>
      <c r="O20" s="20"/>
      <c r="P20" s="20"/>
      <c r="Q20" s="20"/>
      <c r="R20" s="21">
        <f t="shared" si="0"/>
        <v>40985817042.419601</v>
      </c>
      <c r="S20" s="21"/>
      <c r="T20" s="21"/>
      <c r="U20" s="22"/>
      <c r="V20" s="1"/>
      <c r="W20" s="1"/>
    </row>
    <row r="21" spans="1:23" ht="21.75" customHeight="1" x14ac:dyDescent="0.25">
      <c r="A21" s="1"/>
      <c r="B21" s="6"/>
      <c r="C21" s="19" t="s">
        <v>22</v>
      </c>
      <c r="D21" s="19"/>
      <c r="E21" s="19"/>
      <c r="F21" s="19"/>
      <c r="G21" s="19"/>
      <c r="H21" s="20">
        <f>SUM(H22:I24)</f>
        <v>0</v>
      </c>
      <c r="I21" s="20"/>
      <c r="J21" s="3"/>
      <c r="K21" s="20"/>
      <c r="L21" s="20"/>
      <c r="M21" s="20"/>
      <c r="N21" s="20">
        <f>SUM(N22:Q24)</f>
        <v>0</v>
      </c>
      <c r="O21" s="20"/>
      <c r="P21" s="20"/>
      <c r="Q21" s="20"/>
      <c r="R21" s="21">
        <f t="shared" si="0"/>
        <v>0</v>
      </c>
      <c r="S21" s="21"/>
      <c r="T21" s="21"/>
      <c r="U21" s="22"/>
      <c r="V21" s="1"/>
      <c r="W21" s="1"/>
    </row>
    <row r="22" spans="1:23" x14ac:dyDescent="0.25">
      <c r="A22" s="1"/>
      <c r="B22" s="6"/>
      <c r="C22" s="1"/>
      <c r="D22" s="10" t="s">
        <v>4</v>
      </c>
      <c r="E22" s="10"/>
      <c r="F22" s="10"/>
      <c r="G22" s="10"/>
      <c r="H22" s="11">
        <v>0</v>
      </c>
      <c r="I22" s="11"/>
      <c r="J22" s="2"/>
      <c r="K22" s="11"/>
      <c r="L22" s="11"/>
      <c r="M22" s="11"/>
      <c r="N22" s="11"/>
      <c r="O22" s="11"/>
      <c r="P22" s="11"/>
      <c r="Q22" s="11"/>
      <c r="R22" s="12">
        <f t="shared" si="0"/>
        <v>0</v>
      </c>
      <c r="S22" s="12"/>
      <c r="T22" s="12"/>
      <c r="U22" s="13"/>
      <c r="V22" s="1"/>
      <c r="W22" s="1"/>
    </row>
    <row r="23" spans="1:23" x14ac:dyDescent="0.25">
      <c r="A23" s="1"/>
      <c r="B23" s="6"/>
      <c r="C23" s="1"/>
      <c r="D23" s="10" t="s">
        <v>5</v>
      </c>
      <c r="E23" s="10"/>
      <c r="F23" s="10"/>
      <c r="G23" s="10"/>
      <c r="H23" s="11">
        <v>0</v>
      </c>
      <c r="I23" s="11"/>
      <c r="J23" s="2"/>
      <c r="K23" s="11"/>
      <c r="L23" s="11"/>
      <c r="M23" s="11"/>
      <c r="N23" s="11"/>
      <c r="O23" s="11"/>
      <c r="P23" s="11"/>
      <c r="Q23" s="11"/>
      <c r="R23" s="12">
        <f t="shared" si="0"/>
        <v>0</v>
      </c>
      <c r="S23" s="12"/>
      <c r="T23" s="12"/>
      <c r="U23" s="13"/>
      <c r="V23" s="1"/>
      <c r="W23" s="1"/>
    </row>
    <row r="24" spans="1:23" ht="21" customHeight="1" x14ac:dyDescent="0.25">
      <c r="A24" s="1"/>
      <c r="B24" s="6"/>
      <c r="C24" s="1"/>
      <c r="D24" s="10" t="s">
        <v>19</v>
      </c>
      <c r="E24" s="10"/>
      <c r="F24" s="10"/>
      <c r="G24" s="10"/>
      <c r="H24" s="11">
        <v>0</v>
      </c>
      <c r="I24" s="11"/>
      <c r="J24" s="2"/>
      <c r="K24" s="11"/>
      <c r="L24" s="11"/>
      <c r="M24" s="11"/>
      <c r="N24" s="11"/>
      <c r="O24" s="11"/>
      <c r="P24" s="11"/>
      <c r="Q24" s="11"/>
      <c r="R24" s="12">
        <f t="shared" si="0"/>
        <v>0</v>
      </c>
      <c r="S24" s="12"/>
      <c r="T24" s="12"/>
      <c r="U24" s="13"/>
      <c r="V24" s="1"/>
      <c r="W24" s="1"/>
    </row>
    <row r="25" spans="1:23" ht="19.5" customHeight="1" x14ac:dyDescent="0.25">
      <c r="A25" s="1"/>
      <c r="B25" s="6"/>
      <c r="C25" s="19" t="s">
        <v>18</v>
      </c>
      <c r="D25" s="19"/>
      <c r="E25" s="19"/>
      <c r="F25" s="19"/>
      <c r="G25" s="19"/>
      <c r="H25" s="20"/>
      <c r="I25" s="20"/>
      <c r="J25" s="3">
        <f>SUM(J26:J29)</f>
        <v>-232343181.97999606</v>
      </c>
      <c r="K25" s="20">
        <f>SUM(K26:M29)</f>
        <v>462315893</v>
      </c>
      <c r="L25" s="20"/>
      <c r="M25" s="20"/>
      <c r="N25" s="20">
        <f>SUM(N26:Q29)</f>
        <v>0</v>
      </c>
      <c r="O25" s="20"/>
      <c r="P25" s="20"/>
      <c r="Q25" s="20"/>
      <c r="R25" s="21">
        <f t="shared" si="0"/>
        <v>229972711.02000394</v>
      </c>
      <c r="S25" s="21"/>
      <c r="T25" s="21"/>
      <c r="U25" s="22"/>
      <c r="V25" s="1"/>
      <c r="W25" s="1"/>
    </row>
    <row r="26" spans="1:23" ht="18.75" customHeight="1" x14ac:dyDescent="0.25">
      <c r="A26" s="1"/>
      <c r="B26" s="6"/>
      <c r="C26" s="1"/>
      <c r="D26" s="10" t="s">
        <v>7</v>
      </c>
      <c r="E26" s="10"/>
      <c r="F26" s="10"/>
      <c r="G26" s="10"/>
      <c r="H26" s="11"/>
      <c r="I26" s="11"/>
      <c r="K26" s="11">
        <v>462315893</v>
      </c>
      <c r="L26" s="11"/>
      <c r="M26" s="11"/>
      <c r="N26" s="11"/>
      <c r="O26" s="11"/>
      <c r="P26" s="11"/>
      <c r="Q26" s="11"/>
      <c r="R26" s="12">
        <f>SUM(H26:Q26)</f>
        <v>462315893</v>
      </c>
      <c r="S26" s="12"/>
      <c r="T26" s="12"/>
      <c r="U26" s="13"/>
      <c r="V26" s="1"/>
      <c r="W26" s="1"/>
    </row>
    <row r="27" spans="1:23" x14ac:dyDescent="0.25">
      <c r="A27" s="1"/>
      <c r="B27" s="6"/>
      <c r="C27" s="1"/>
      <c r="D27" s="10" t="s">
        <v>8</v>
      </c>
      <c r="E27" s="10"/>
      <c r="F27" s="10"/>
      <c r="G27" s="10"/>
      <c r="H27" s="11"/>
      <c r="I27" s="11"/>
      <c r="J27" s="2">
        <v>-195240917.88999987</v>
      </c>
      <c r="K27" s="11">
        <v>0</v>
      </c>
      <c r="L27" s="11"/>
      <c r="M27" s="11"/>
      <c r="N27" s="11"/>
      <c r="O27" s="11"/>
      <c r="P27" s="11"/>
      <c r="Q27" s="11"/>
      <c r="R27" s="12">
        <f t="shared" si="0"/>
        <v>-195240917.88999987</v>
      </c>
      <c r="S27" s="12"/>
      <c r="T27" s="12"/>
      <c r="U27" s="13"/>
      <c r="V27" s="1"/>
      <c r="W27" s="1"/>
    </row>
    <row r="28" spans="1:23" x14ac:dyDescent="0.25">
      <c r="A28" s="1"/>
      <c r="B28" s="6"/>
      <c r="C28" s="1"/>
      <c r="D28" s="10" t="s">
        <v>9</v>
      </c>
      <c r="E28" s="10"/>
      <c r="F28" s="10"/>
      <c r="G28" s="10"/>
      <c r="H28" s="11"/>
      <c r="I28" s="11"/>
      <c r="J28" s="9">
        <v>-38483193.499996185</v>
      </c>
      <c r="K28" s="11">
        <v>0</v>
      </c>
      <c r="L28" s="11"/>
      <c r="M28" s="11"/>
      <c r="N28" s="11">
        <f>[2]ESF!N47-[2]EVHP!N18</f>
        <v>0</v>
      </c>
      <c r="O28" s="11"/>
      <c r="P28" s="11"/>
      <c r="Q28" s="11"/>
      <c r="R28" s="12">
        <f t="shared" si="0"/>
        <v>-38483193.499996185</v>
      </c>
      <c r="S28" s="12"/>
      <c r="T28" s="12"/>
      <c r="U28" s="13"/>
      <c r="V28" s="1"/>
      <c r="W28" s="1"/>
    </row>
    <row r="29" spans="1:23" x14ac:dyDescent="0.25">
      <c r="A29" s="1"/>
      <c r="B29" s="6"/>
      <c r="C29" s="1"/>
      <c r="D29" s="10" t="s">
        <v>10</v>
      </c>
      <c r="E29" s="10"/>
      <c r="F29" s="10"/>
      <c r="G29" s="10"/>
      <c r="H29" s="11"/>
      <c r="I29" s="11"/>
      <c r="J29" s="2">
        <v>1380929.41</v>
      </c>
      <c r="K29" s="11"/>
      <c r="L29" s="11"/>
      <c r="M29" s="11"/>
      <c r="N29" s="11"/>
      <c r="O29" s="11"/>
      <c r="P29" s="11"/>
      <c r="Q29" s="11"/>
      <c r="R29" s="12">
        <f t="shared" si="0"/>
        <v>1380929.41</v>
      </c>
      <c r="S29" s="12"/>
      <c r="T29" s="12"/>
      <c r="U29" s="13"/>
      <c r="V29" s="1"/>
      <c r="W29" s="1"/>
    </row>
    <row r="30" spans="1:23" x14ac:dyDescent="0.25">
      <c r="A30" s="1"/>
      <c r="B30" s="7"/>
      <c r="C30" s="15" t="s">
        <v>23</v>
      </c>
      <c r="D30" s="15"/>
      <c r="E30" s="15"/>
      <c r="F30" s="15"/>
      <c r="G30" s="15"/>
      <c r="H30" s="16">
        <f>SUM(H20+H21)</f>
        <v>1603440163.8400002</v>
      </c>
      <c r="I30" s="16"/>
      <c r="J30" s="5">
        <f>J20+J25</f>
        <v>37770338517.599609</v>
      </c>
      <c r="K30" s="16">
        <v>252083845</v>
      </c>
      <c r="L30" s="16"/>
      <c r="M30" s="16"/>
      <c r="N30" s="16">
        <f>N20+N21+N25</f>
        <v>0</v>
      </c>
      <c r="O30" s="16"/>
      <c r="P30" s="16"/>
      <c r="Q30" s="16"/>
      <c r="R30" s="17">
        <f t="shared" si="0"/>
        <v>39625862526.439606</v>
      </c>
      <c r="S30" s="17"/>
      <c r="T30" s="17"/>
      <c r="U30" s="18"/>
      <c r="V30" s="1"/>
      <c r="W30" s="1"/>
    </row>
    <row r="31" spans="1:23" x14ac:dyDescent="0.25">
      <c r="A31" s="4"/>
      <c r="B31" s="4"/>
      <c r="C31" s="4"/>
      <c r="D31" s="14" t="s">
        <v>20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4"/>
    </row>
  </sheetData>
  <mergeCells count="118">
    <mergeCell ref="E2:R2"/>
    <mergeCell ref="E3:R3"/>
    <mergeCell ref="E4:R4"/>
    <mergeCell ref="E5:R5"/>
    <mergeCell ref="E6:R6"/>
    <mergeCell ref="E7:F7"/>
    <mergeCell ref="G7:N7"/>
    <mergeCell ref="B9:G9"/>
    <mergeCell ref="H9:I9"/>
    <mergeCell ref="K9:M9"/>
    <mergeCell ref="N9:Q9"/>
    <mergeCell ref="R9:U9"/>
    <mergeCell ref="C10:G10"/>
    <mergeCell ref="H10:I10"/>
    <mergeCell ref="K10:M10"/>
    <mergeCell ref="N10:Q10"/>
    <mergeCell ref="R10:U10"/>
    <mergeCell ref="C11:G11"/>
    <mergeCell ref="H11:I11"/>
    <mergeCell ref="K11:M11"/>
    <mergeCell ref="N11:Q11"/>
    <mergeCell ref="R11:U11"/>
    <mergeCell ref="D12:G12"/>
    <mergeCell ref="H12:I12"/>
    <mergeCell ref="K12:M12"/>
    <mergeCell ref="N12:Q12"/>
    <mergeCell ref="R12:U12"/>
    <mergeCell ref="D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C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C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C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8:G28"/>
    <mergeCell ref="H28:I28"/>
    <mergeCell ref="K28:M28"/>
    <mergeCell ref="N28:Q28"/>
    <mergeCell ref="R28:U28"/>
    <mergeCell ref="D31:V31"/>
    <mergeCell ref="D29:G29"/>
    <mergeCell ref="H29:I29"/>
    <mergeCell ref="K29:M29"/>
    <mergeCell ref="N29:Q29"/>
    <mergeCell ref="R29:U29"/>
    <mergeCell ref="C30:G30"/>
    <mergeCell ref="H30:I30"/>
    <mergeCell ref="K30:M30"/>
    <mergeCell ref="N30:Q30"/>
    <mergeCell ref="R30:U30"/>
  </mergeCells>
  <pageMargins left="0.27559055118110237" right="0.70866141732283472" top="0.74803149606299213" bottom="0.61" header="0.31496062992125984" footer="0.31496062992125984"/>
  <pageSetup scale="90" orientation="landscape" r:id="rId1"/>
  <ignoredErrors>
    <ignoredError sqref="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2022-05-04T16:29:38Z</dcterms:modified>
</cp:coreProperties>
</file>