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45621"/>
</workbook>
</file>

<file path=xl/calcChain.xml><?xml version="1.0" encoding="utf-8"?>
<calcChain xmlns="http://schemas.openxmlformats.org/spreadsheetml/2006/main">
  <c r="F32" i="5" l="1"/>
  <c r="F26" i="5"/>
  <c r="F27" i="5"/>
  <c r="F28" i="5"/>
  <c r="F29" i="5"/>
  <c r="F30" i="5"/>
  <c r="F31" i="5"/>
  <c r="F33" i="5"/>
  <c r="F25" i="5"/>
  <c r="F16" i="5"/>
  <c r="F17" i="5"/>
  <c r="F18" i="5"/>
  <c r="F19" i="5"/>
  <c r="F20" i="5"/>
  <c r="F21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<sst xmlns="http://schemas.openxmlformats.org/spreadsheetml/2006/main" count="34" uniqueCount="33">
  <si>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</si>
  <si>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</si>
  <si>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</si>
  <si>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</si>
  <si>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</si>
  <si>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</si>
  <si>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</si>
  <si>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</si>
  <si>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</si>
  <si>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</si>
  <si>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</si>
  <si>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</si>
  <si>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</si>
  <si>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</si>
  <si>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</si>
  <si>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</si>
  <si>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</si>
  <si>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</si>
  <si>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</si>
  <si>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</si>
  <si>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</si>
  <si>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</si>
  <si>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</si>
  <si>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</si>
  <si>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</si>
  <si>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</si>
  <si>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</si>
  <si>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</si>
  <si>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</si>
  <si>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</si>
  <si>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</si>
  <si>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</si>
  <si>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Mayo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</si>
</sst>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top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8"/>
  <sheetViews>
    <sheetView showGridLines="0" tabSelected="1" zoomScale="85" zoomScaleNormal="85" workbookViewId="0">
      <selection activeCell="G13" sqref="G13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7" t="s">
        <v>31</v>
      </c>
      <c r="C2" s="88"/>
      <c r="D2" s="88"/>
      <c r="E2" s="88"/>
      <c r="F2" s="88"/>
      <c r="G2" s="89"/>
      <c r="H2" s="14"/>
      <c r="I2" s="15"/>
    </row>
    <row r="3" spans="1:15" s="16" customFormat="1" ht="15.75" customHeight="1" x14ac:dyDescent="0.25">
      <c r="A3" s="39"/>
      <c r="B3" s="90" t="s">
        <v>0</v>
      </c>
      <c r="C3" s="91"/>
      <c r="D3" s="91"/>
      <c r="E3" s="91"/>
      <c r="F3" s="91"/>
      <c r="G3" s="92"/>
    </row>
    <row r="4" spans="1:15" s="13" customFormat="1" ht="15.75" customHeight="1" x14ac:dyDescent="0.25">
      <c r="A4" s="40"/>
      <c r="B4" s="90" t="s">
        <v>32</v>
      </c>
      <c r="C4" s="91"/>
      <c r="D4" s="91"/>
      <c r="E4" s="91"/>
      <c r="F4" s="91"/>
      <c r="G4" s="92"/>
      <c r="H4" s="18"/>
      <c r="I4" s="19"/>
      <c r="J4" s="19"/>
    </row>
    <row r="5" spans="1:15" s="13" customFormat="1" ht="18" customHeight="1" x14ac:dyDescent="0.25">
      <c r="A5" s="38"/>
      <c r="B5" s="90" t="s">
        <v>29</v>
      </c>
      <c r="C5" s="91"/>
      <c r="D5" s="91"/>
      <c r="E5" s="91"/>
      <c r="F5" s="91"/>
      <c r="G5" s="92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6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6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2909832108.1300001</v>
      </c>
      <c r="D13" s="59">
        <f t="shared" ref="D13:E13" si="0">SUM(D15:D21)</f>
        <v>25343570853.66</v>
      </c>
      <c r="E13" s="59">
        <f t="shared" si="0"/>
        <v>25235663913.419998</v>
      </c>
      <c r="F13" s="60">
        <f>SUM(C13+D13-E13)</f>
        <v>3017739048.3700027</v>
      </c>
      <c r="G13" s="61">
        <f>SUM(F13-C13)</f>
        <v>107906940.24000263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2734798302.5100002</v>
      </c>
      <c r="D15" s="66">
        <v>24529766038.240002</v>
      </c>
      <c r="E15" s="66">
        <v>24320112819</v>
      </c>
      <c r="F15" s="67">
        <f>SUM(C15:E15)</f>
        <v>51584677159.75</v>
      </c>
      <c r="G15" s="65">
        <f t="shared" ref="G15:G21" si="1">SUM(F15-C15)</f>
        <v>48849878857.239998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13006186.68</v>
      </c>
      <c r="D16" s="66">
        <v>815611589.62</v>
      </c>
      <c r="E16" s="66">
        <v>816124773.65999997</v>
      </c>
      <c r="F16" s="67">
        <f t="shared" ref="F16:F21" si="2">SUM(C16:E16)</f>
        <v>1644742549.96</v>
      </c>
      <c r="G16" s="65">
        <f>SUM(F16-C16)</f>
        <v>1631736363.28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162027618.94</v>
      </c>
      <c r="D17" s="66">
        <v>-1806774.2</v>
      </c>
      <c r="E17" s="66">
        <v>99426320.760000005</v>
      </c>
      <c r="F17" s="67">
        <f t="shared" si="2"/>
        <v>259647165.5</v>
      </c>
      <c r="G17" s="65">
        <f t="shared" si="1"/>
        <v>97619546.560000002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39180817979.240005</v>
      </c>
      <c r="D23" s="71">
        <f>SUM(D25:D33)</f>
        <v>175985427.66</v>
      </c>
      <c r="E23" s="71">
        <f t="shared" ref="E23" si="3">SUM(E25:E33)</f>
        <v>140296318.63999999</v>
      </c>
      <c r="F23" s="71">
        <f>SUM(C23+D23-E23)</f>
        <v>39216507088.26001</v>
      </c>
      <c r="G23" s="72">
        <f>SUM(F23-C23)</f>
        <v>35689109.020004272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170315165.66999999</v>
      </c>
      <c r="D25" s="66">
        <v>85126870.75</v>
      </c>
      <c r="E25" s="66">
        <v>94413647.459999993</v>
      </c>
      <c r="F25" s="76">
        <f>SUM(C25:E25)</f>
        <v>349855683.88</v>
      </c>
      <c r="G25" s="77">
        <f t="shared" ref="G25:G33" si="4">SUM(F25-C25)</f>
        <v>179540518.21000001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SUM(C26:E26)</f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38578886765.68</v>
      </c>
      <c r="D27" s="66">
        <v>71838601.159999996</v>
      </c>
      <c r="E27" s="66">
        <v>8229186.54</v>
      </c>
      <c r="F27" s="76">
        <f t="shared" si="5"/>
        <v>38658954553.380005</v>
      </c>
      <c r="G27" s="77">
        <f t="shared" si="4"/>
        <v>80067787.700004578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1269066001.0799999</v>
      </c>
      <c r="D28" s="66">
        <v>5222958</v>
      </c>
      <c r="E28" s="66">
        <v>25058082.989999998</v>
      </c>
      <c r="F28" s="76">
        <f t="shared" si="5"/>
        <v>1299347042.0699999</v>
      </c>
      <c r="G28" s="77">
        <f t="shared" si="4"/>
        <v>30281040.99000001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108988869.43000001</v>
      </c>
      <c r="D29" s="68">
        <v>0</v>
      </c>
      <c r="E29" s="68">
        <v>375959.33</v>
      </c>
      <c r="F29" s="76">
        <f t="shared" si="5"/>
        <v>109364828.76000001</v>
      </c>
      <c r="G29" s="77">
        <f t="shared" si="4"/>
        <v>375959.32999999821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-946461801.76999998</v>
      </c>
      <c r="D30" s="66">
        <v>13796997.75</v>
      </c>
      <c r="E30" s="66">
        <v>12219442.32</v>
      </c>
      <c r="F30" s="76">
        <f t="shared" si="5"/>
        <v>-920445361.69999993</v>
      </c>
      <c r="G30" s="77">
        <f t="shared" si="4"/>
        <v>26016440.070000052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>SUM(C32:E32)</f>
        <v>0</v>
      </c>
      <c r="G32" s="77">
        <f t="shared" si="4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42090650087.370003</v>
      </c>
      <c r="D35" s="79">
        <f>SUM(D13+D23)</f>
        <v>25519556281.32</v>
      </c>
      <c r="E35" s="79">
        <f>SUM(E13+E23)</f>
        <v>25375960232.059998</v>
      </c>
      <c r="F35" s="80">
        <f>SUM(C35+D35-E35)</f>
        <v>42234246136.630005</v>
      </c>
      <c r="G35" s="81">
        <f>SUM(F35-C35)</f>
        <v>143596049.26000214</v>
      </c>
      <c r="H35" s="1"/>
      <c r="N35" s="1"/>
      <c r="O35" s="1"/>
    </row>
    <row r="36" spans="1:15" ht="15.75" customHeight="1" x14ac:dyDescent="0.25">
      <c r="A36" s="40"/>
      <c r="B36" s="82"/>
      <c r="C36" s="84"/>
      <c r="D36" s="84"/>
      <c r="E36" s="84"/>
      <c r="F36" s="84"/>
      <c r="G36" s="84"/>
      <c r="H36" s="1"/>
      <c r="N36" s="1"/>
      <c r="O36" s="1"/>
    </row>
    <row r="37" spans="1:15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85"/>
      <c r="D38" s="85"/>
      <c r="E38" s="85"/>
      <c r="F38" s="85"/>
      <c r="G38" s="85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2021-10-18T21:27:12Z</cp:lastPrinted>
  <dcterms:created xsi:type="dcterms:W3CDTF">2014-09-04T18:46:51Z</dcterms:created>
  <dcterms:modified xsi:type="dcterms:W3CDTF">2022-06-14T18:30:30Z</dcterms:modified>
</cp:coreProperties>
</file>