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10.20.47.239\Presupuesto Base\CONCURSOS SIMPLIFICADO SUMARIO\"/>
    </mc:Choice>
  </mc:AlternateContent>
  <xr:revisionPtr revIDLastSave="0" documentId="13_ncr:1_{4EF09127-7364-4A20-AA10-947ABA1D3756}" xr6:coauthVersionLast="36" xr6:coauthVersionMax="36" xr10:uidLastSave="{00000000-0000-0000-0000-000000000000}"/>
  <bookViews>
    <workbookView xWindow="0" yWindow="0" windowWidth="28800" windowHeight="10605" xr2:uid="{00000000-000D-0000-FFFF-FFFF00000000}"/>
  </bookViews>
  <sheets>
    <sheet name="CATÁLOGO (2)" sheetId="1" r:id="rId1"/>
  </sheets>
  <externalReferences>
    <externalReference r:id="rId2"/>
    <externalReference r:id="rId3"/>
  </externalReferences>
  <definedNames>
    <definedName name="_xlnm._FilterDatabase" localSheetId="0" hidden="1">'CATÁLOGO (2)'!$A$14:$G$239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 localSheetId="0">#REF!</definedName>
    <definedName name="area">#REF!</definedName>
    <definedName name="_xlnm.Print_Area" localSheetId="0">'CATÁLOGO (2)'!$A$1:$G$239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 localSheetId="0">[1]DATOS!$B$2</definedName>
    <definedName name="OBRA">[2]DATOS!$B$2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'CATÁLOGO (2)'!$1:$14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1" i="1" l="1"/>
  <c r="B15" i="1"/>
  <c r="B232" i="1" l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G206" i="1"/>
  <c r="G232" i="1" s="1"/>
  <c r="G94" i="1" l="1"/>
  <c r="G223" i="1" s="1"/>
  <c r="G119" i="1"/>
  <c r="G225" i="1" s="1"/>
  <c r="G153" i="1"/>
  <c r="G228" i="1" s="1"/>
  <c r="G77" i="1"/>
  <c r="G220" i="1" s="1"/>
  <c r="G163" i="1"/>
  <c r="G229" i="1" s="1"/>
  <c r="G176" i="1"/>
  <c r="G230" i="1" s="1"/>
  <c r="G35" i="1"/>
  <c r="G216" i="1" s="1"/>
  <c r="G17" i="1"/>
  <c r="G28" i="1"/>
  <c r="G215" i="1" s="1"/>
  <c r="G70" i="1"/>
  <c r="G218" i="1" s="1"/>
  <c r="G44" i="1"/>
  <c r="G217" i="1" s="1"/>
  <c r="G88" i="1"/>
  <c r="G221" i="1" s="1"/>
  <c r="G106" i="1"/>
  <c r="G224" i="1" s="1"/>
  <c r="G189" i="1"/>
  <c r="G133" i="1"/>
  <c r="G226" i="1" s="1"/>
  <c r="G16" i="1" l="1"/>
  <c r="G213" i="1" s="1"/>
  <c r="G76" i="1"/>
  <c r="G219" i="1" s="1"/>
  <c r="G214" i="1"/>
  <c r="G152" i="1"/>
  <c r="G227" i="1" s="1"/>
  <c r="G231" i="1"/>
  <c r="G93" i="1"/>
  <c r="G222" i="1" s="1"/>
  <c r="G237" i="1" l="1"/>
  <c r="G238" i="1" s="1"/>
  <c r="G239" i="1" s="1"/>
</calcChain>
</file>

<file path=xl/sharedStrings.xml><?xml version="1.0" encoding="utf-8"?>
<sst xmlns="http://schemas.openxmlformats.org/spreadsheetml/2006/main" count="604" uniqueCount="372">
  <si>
    <t>MUNICIPIO DE ZAPOPAN, JALISCO</t>
  </si>
  <si>
    <t>CONCURSO SIMPLIFICADO SUMARIO No.</t>
  </si>
  <si>
    <t>DIRECCIÓN DE OBRAS PÚBLICAS E INFRAESTRUCTURA.</t>
  </si>
  <si>
    <t>UNIDAD DE PRESUPUESTOS Y CONTRATACION DE OBRA PUBLICA</t>
  </si>
  <si>
    <t>DESCRIPCIÓN GENERAL DE LOS TRABAJOS:</t>
  </si>
  <si>
    <t>FECHA DE INICIO: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</si>
  <si>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</si>
  <si>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</si>
  <si>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</si>
  <si>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</si>
  <si>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</si>
  <si>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</si>
  <si>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CATÁLOGO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</si>
  <si>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</si>
  <si>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</si>
  <si>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</si>
  <si>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</si>
  <si>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</si>
  <si>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</si>
  <si>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</si>
  <si>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</si>
  <si>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PAVIMENTACIÓN</t>
  </si>
  <si>
    <t>A1</t>
  </si>
  <si>
    <t>PRELIMINARES</t>
  </si>
  <si>
    <t>DESMONTAJE Y RETIRO DE BROCAL CON TAPA DE CONCRETO, SIN RECUPERACIÓN, INCLUYE: HERRAMIENTA, DEMOLICIÓN PERIMETRAL DE BASE DE CONCRETO, RETIRO DE MATERIAL PRODUCTO DE LA DEMOLICIÓN DENTRO Y FUERA DE LA OBRA A TIRADERO AUTORIZADO, ACARREO, EQUIPO Y MANO DE OBRA.</t>
  </si>
  <si>
    <t>PZA</t>
  </si>
  <si>
    <t xml:space="preserve">DESMONTAJE Y RETIRO DE BROCAL CON TAPA DE HIERRO DÚCTIL, INCLUYE: RECUPERACIÓN DEL BROCAL Y TAPA, DEMOLICIÓN PERIMETRAL DE BASE DE CONCRETO, RETIRO DE MATERIAL PRODUCTO DE LA DEMOLICIÓN DENTRO Y FUERA DE LA OBRA A TIRADERO AUTORIZADO, ACARREO, ALMACENAMIENTO DEL BROCAL Y TAPA AL SITIO QUE DETERMINE LA SUPERVISIÓN, MANO DE OBRA Y HERRAMIENTA. </t>
  </si>
  <si>
    <t>DEMOLICIÓN  DE CARPETA ASFÁLTICA SOBRE BASE DE EMPEDRADO TRADICIONAL, POR MEDIOS MECÁNICOS, INCLUYE: DEMOLICIÓN DE ASFALTO Y EMPEDRADO TRADICIONAL, ACARREO LIBRE AL BANCO UBICADO EN OBRA PARA SU POSTERIOR RETIRO, MANO DE OBRA, EQUIPO Y HERRAMIENTA.</t>
  </si>
  <si>
    <t>M3</t>
  </si>
  <si>
    <t>DEMOLICIÓN POR MEDIOS MECÁNICOS DE EMPEDRADO TRADICIONAL, DE 15 CM DE ESPESOR PROMEDIO, INCLUYE: HERRAMIENTA, ACARREOS HASTA EL LUGAR DE ACOPIO DENTRO DE LA OBRA, MATERIALES, EQUIPO Y MANO DE OBRA.</t>
  </si>
  <si>
    <t>DEMOLICIÓN POR MEDIOS MECÁNICOS DE PAVIMENTO DE CONCRETO EXISTENTE DE 0.20 A 0.25 M DE ESPESOR, INCLUYE: ACARREO DEL MATERIAL A BANCO DE OBRA PARA SU POSTERIOR RETIRO, MANO DE OBRA, EQUIPO Y HERRAMIENTA.</t>
  </si>
  <si>
    <t>DEMOLICIÓN POR MEDIOS MECÁNICOS DE PAVIMENTO DE EMPEDRADO ZAMPEADO DE HASTA 30 CM DE ESPESOR, INCLUYE: HERRAMIENTA, ACARREOS DEL MATERIAL PRODUCTO DE LA DEMOLICIÓN A BANCO DE OBRA PARA SU POSTERIOR RETIRO, EQUIPO Y MANO DE OBRA.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</si>
  <si>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</si>
  <si>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DEMOLICIÓN DE CONCRETO SIMPLE EN BANQUETAS, POR MEDIOS MECÁNICOS, INCLUYE: ACARREO DEL MATERIAL A BANCO DE OBRA PARA SU POSTERIOR RETIRO Y LIMPIEZA DEL ÁREA DE LOS TRABAJOS, MANO DE OBRA, EQUIPO Y HERRAMIENTA.</t>
  </si>
  <si>
    <t>CARGA MECÁNICA Y ACARREO EN CAMIÓN 1 ER. KILOMETRO, DE MATERIAL PRODUCTO DE EXCAVACIÓN, DEMOLICIÓN Y/O ESCOMBROS, INCLUYE: REGALÍAS AL BANCO DE TIRO,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</si>
  <si>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</si>
  <si>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</si>
  <si>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A2</t>
  </si>
  <si>
    <t>TERRACERÍAS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</si>
  <si>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</si>
  <si>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</si>
  <si>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CORTE DE TERRENO A CIELO ABIERTO EN CAJÓN EN MATERIAL TIPO B" CON EQUIPO MECÁNICO PESADO PARA CONFORMACIÓN DE TERRACERÍAS, INCLUYE; AFINE DE TALUDES, NIVELACIÓN, REFERENCIAS, MOVIMIENTOS DE TIERRA (ACARREO INTERNO) CON EQUIPO MECÁNICO HASTA 100.00 M DE DISTANCIA, MANO DE OBRA Y TODO LO NECESARIO PARA SU CORRECTA EJECUCIÓN (VOLUMEN MEDIDO COMPACTO)."</t>
  </si>
  <si>
    <t>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</si>
  <si>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A3</t>
  </si>
  <si>
    <t>PAVIMENTO HIDRÁULICO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</si>
  <si>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</si>
  <si>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</si>
  <si>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</si>
  <si>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</si>
  <si>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CORTE CON DISCO DE DIAMANTE HASTA 1/3 DE ESPESOR DE LA LOSA Y HASTA 3 MM DE ANCHO, INCLUYE: EQUIPO, PREPARACIONES Y MANO DE OBRA.</t>
  </si>
  <si>
    <t>M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</si>
  <si>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</si>
  <si>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SUMINISTRO Y COLOCACIÓN DE BARRAS DE AMARRE CON VARILLA CORRUGADA DE 1/2" DE DIÁMETRO, FY= 2800 KG/CM2, Y 75 CM DE DESARROLLO A CADA 60 CM DE SEPARACIÓN. INCLUYE: HERRAMIENTA, MATERIAL, DESPERDICIO, CORTES, COLOCACIÓN, ACARREOS Y MANO DE OBRA.</t>
  </si>
  <si>
    <t>KG</t>
  </si>
  <si>
    <t>SUMINISTRO Y COLOCACIÓN DE CANASTILLA PASAJUNTAS A BASE 5 BARRAS DE 1" X 46 CM @ 30 CM DE SEPARACIÓN PARA LOSA DE 20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</si>
  <si>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B</t>
  </si>
  <si>
    <t>BANQUETAS, CRUCES PEATONALES Y ACCESIBILIDAD UNIVERSAL</t>
  </si>
  <si>
    <t>EXCAVACIÓN POR MEDIOS MANUALES DE 0.00 A -2.00 M, AUTORIZADA EN SITIO POR SUPERVISIÓN, EN MATERIAL TIPO II,  INCLUYE: RETIRO DEL MATERIAL A BANCO DE OBRA INDICADO POR SUPERVISIÓN, ABUNDAMIENTO, MANO DE OBRA, EQUIPO Y HERRAMIENTA.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</si>
  <si>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</si>
  <si>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ESCARIFICACIÓN DEL TERRENO NATURAL DE 15 CM DE ESPESOR POR MEDIOS MECÁNICOS, COMPACTADO AL 90% ± 2 DE SU P.V.S.M., PRUEBA AASHTO ESTANDAR, CBR DEL 5% MÍNIMO, INCLUYE: AFINE DE LA SUPERFICIE, EXTENDIDO DEL MATERIAL, HOMOGENIZADO, COMPACTADO, MANO DE OBRA, EQUIPO Y HERRAMIENTA.</t>
  </si>
  <si>
    <t>RELLENO EN CEPAS O MESETAS CON MATERIAL PRODUCTO DE LA EXCAVACIÓN, COMPACTADO CON COMPACTADOR DE IMPACTO AL 90% ± 2 DE SU P.V.S.M., PRUEBA AASHTO ESTANDAR, CBR DEL 5% MÍNIMO, EN CAPAS NO MAYORES DE 20 CM, INCLUYE: INCORPORACIÓN DE AGUA NECESARIA, ACARREOS, MANO DE OBRA, EQUIPO Y HERRAMIENTA.</t>
  </si>
  <si>
    <t>RELLENO EN CEPAS O MESETAS CON MATERIAL DE BANCO, COMPACTADO AL 90% ± 2 DE SU P.V.S.M., PRUEBA AASHTO ESTANDAR, CBR DEL 5% MÍNIMO, EN CAPAS NO MAYORES DE 20 CM, INCLUYE: INCORPORACIÓN DE AGUA NECESARIA, MANO DE OBRA, EQUIPO Y HERRAMIENTA, MEDIDO EN TERRENO NATURAL POR SECCIÓN SEGÚN PROYECTOS.</t>
  </si>
  <si>
    <t>GUARNICIÓN TIPO "L" EN SECCIÓN 35-20X45 Y CORONA DE 15 CM DE ALTURA POR 12X15 CM, DE CONCRETO PREMEZCLADO F'C= 300 KG/CM2., T.M.A. 19 MM., R.N., INCLUYE: CIMBRA, DESCIMBRA, COLADO, MATERIALES, CURADO, MANO DE OBRA, EQUIPO Y HERRAMIENTA.</t>
  </si>
  <si>
    <t>LOSA DE AJUSTE EN SECCIÓN 45 X 20 CM DE CONCRETO F'C= 300 KG/CM2, T.M.A. 19 MM, R.N, PREMEZCLADO, INCLUYE: CIMBRA, DESCIMBRA, COLADO, MATERIALES, DESPERDICIOS, CURADO, MANO DE OBRA, EQUIPO Y HERRAMIENTA.</t>
  </si>
  <si>
    <t>GUARNICIÓN TIPO "I" EN SECCIÓN 15X35 CM DE ALTURA A BASE DE CONCRETO PREMEZCLADO F'C= 300 KG/CM2, T.M.A. 19 MM, R.N., ACABADO APARENTE, INCLUYE: CIMBRA, DESCIMBRA, COLADO, MATERIALES, CURADO,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</si>
  <si>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</si>
  <si>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BANQUETA DE 10 CM DE ESPESOR DE CONCRETO PREMEZCLADO F'C= 200  KG/CM2., R.N., T.M.A. 19 MM, CON ACABADO ESCOBILLADO, INCLUYE: CIMBRA, DESCIMBRA, COLADO, CURADO, MATERIALES, 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</si>
  <si>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</si>
  <si>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</si>
  <si>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</si>
  <si>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PLANTILLA DE 5 CM DE ESPESOR DE CONCRETO HECHO EN OBRA DE F´C=100 KG/CM2, INCLUYE: PREPARACIÓN DE LA SUPERFICIE, NIVELACIÓN, MAESTREADO, COLADO, MANO DE OBRA, EQUIPO Y HERRAMIENTA.</t>
  </si>
  <si>
    <t>DALA DE DESPLANTE Y CORONA DE 28 X 28 CM A BASE DE CONCRETO F´C= 200 KG/CM2 HECHO EN OBRA, ARMADO CON 4 VARILLAS DE 3/8" Y ESTRIBO DE 1/4" @20 CM, INCLUYE: CIMBRA, DESCIMBRA, ARMADO, COLADO, VIBRADO, MATERIALES, MANO DE OBRA, EQUIPO Y HERRAMIENTA.</t>
  </si>
  <si>
    <t>CASTILLO DE 28 X 28 CM A UNA ALTURA DE HASTA 1.50 M, A BASE DE CONCRETO F´C= 200 KG/CM2 HECHO EN OBRA, ARMADO CON 4 VARILLAS DE 3/8" Y ESTRIBO DE 1/4" @20 CM, INCLUYE: CIMBRA, DESCIMBRA, ARMADO, COLADO, VIBRADO, MATERIALES, MANO DE OBRA, EQUIPO Y HERRAMIENTA.</t>
  </si>
  <si>
    <t>MURO TIPO TEZON DE BLOCK 11 X 14 X 28 CM ASENTADO CON MORTERO CEMENTO-ARENA 1:3, ACABADO COMÚN, INCLUYE: MATERIALES, MANO DE OBRA, EQUIPO Y HERRAMIENTA.</t>
  </si>
  <si>
    <t>APLANADO DE 2.00 CM DE ESPESOR EN MURO CON MORTERO CEMENTO-ARENA 1:4, ACABADO FINO,  INCLUYE: MATERIALES, ACARREOS, DESPERDICIOS, MANO DE OBRA, PLOMEADO, NIVELADO, REGLEADO, RECORTES, MANO DE OBRA, EQUIPO Y HERRAMIENTA.</t>
  </si>
  <si>
    <t>SUMINISTRO Y APLICACIÓN DE PINTURA VINÍLICA COLOR BLANCO LÍNEA VINIMEX PREMIUM DE COMEX A DOS MANOS DE 0.00 M A 3.00 M, EN CUALQUIER COLOR, LIMPIANDO Y PREPARANDO LA SUPERFICIE CON SELLADOR, INCLUYE: MATERIALES, ANDAMIOS, MANO DE OBRA, EQUIPO Y HERRAMIENTA.</t>
  </si>
  <si>
    <t>C</t>
  </si>
  <si>
    <t>ÁREAS VERDES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</si>
  <si>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</si>
  <si>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</si>
  <si>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</si>
  <si>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SUMINISTRO Y PLANTACIÓN DE PLANTA DEDO-MORO A RAZÓN DE 20 PZAS POR M2 DE 12 CM DE LARGO PROMEDIO, INCLUYE:  EXCAVACIÓN, CAPA  DE TIERRA VEGETAL, AGUA PARA RIEGO, HERRAMIENTA, MANO DE OBRA Y CUIDADOS POR 30 DÍAS.</t>
  </si>
  <si>
    <t>SUMINISTRO Y COLOCACION DE TIERRA VEGETAL PREPARADA PARA JARDINERÍA, INCLUYE: SUMINISTRO, ACARREO, COLOCACIÓN, MANO DE OBRA, EQUIPO, HERRAMIENTA Y TODO LO NECESARIO PARA SU CORRECTA EJECUCION.</t>
  </si>
  <si>
    <t>D</t>
  </si>
  <si>
    <t>SEÑALAMIENTO HORIZONTAL Y VERTICAL</t>
  </si>
  <si>
    <t>D1</t>
  </si>
  <si>
    <t>SEÑALAMIENTO HORIZONTAL</t>
  </si>
  <si>
    <t>SUMINISTRO Y APLICACIÓN DE LÍNEA DE ALTO EN COLOR BLANCA Y/O AMARILLA DE 40 CM CON PINTURA TERMOPLÁSTICA, CON APLICACIÓN DE PRIMARIO PARA ASEGURAR EL CORRECTO ANCLAJE DE LA PINTURA Y DE MICROESFERA REFLEJANTE 330 GR/M2, APLICADA CON MAQUINA PINTARRAYA, INCLUYE: TRAZO, SEÑALAMIENTOS, MANO DE OBRA, PREPARACIÓN  Y LIMPIEZA AL FINAL DE LA OBRA.</t>
  </si>
  <si>
    <t xml:space="preserve">SUMINISTRO Y APLICACIÓN DE  RAYA SEPARADORA DE CARRILES CONTINUA SENCILLA EN COLOR BLANCA Y/O AMARILLA DE 10 CM CON PINTURA TERMOPLÁSTICA Y DE MICROESFERA REFLEJANTE 330 GR/M2, APLICADA CON MAQUINA PINTARRAYA, INCLUYE: TRAZO, SEÑALAMIENTOS, MANO DE OBRA, PREPARACIÓN  Y LIMPIEZA AL FINAL DE LA OBRA. </t>
  </si>
  <si>
    <t xml:space="preserve">SUMINISTRO Y APLICACIÓN DE  RAYA SEPARADORA DE CARRILES DISCONTINUA SENCILLA EN COLOR BLANCA DE 10 CM CON PINTURA TERMOPLÁSTICA,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</si>
  <si>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APLICACIÓN DE PINTURA TERMOPLÁSTICA BLANCA/AMARILLA, LÍNEA CONTINUA DE 20 CM DE ANCHO DE 90 MILL. DE ESPESOR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</si>
  <si>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 PINTURA TERMOPLÁSTICA PARA FLECHA SENCILLA "DERECHA", "IZQUIERDA" O "RECTA" COLOR BLANCO PARA BALIZAMIENTO DE VIALIDADES, CON APLICACIÓN DE MICROESFERAS 330 GR/M2, INCLUYE: TRAZO, SEÑALAMIENTOS, MANO DE OBRA, PREPARACIÓN,  Y LIMPIEZA AL FINAL DE LA OBRA.</t>
  </si>
  <si>
    <t>SUMINISTRO Y APLICACIÓN DE  PINTURA TERMOPLÁSTICA PARA FLECHA DOBLE "DERECHA" Ó "IZQUIERDA" COLOR BLANCO PARA BALIZAMIENTO DE VIALIDADES, CON APLICACIÓN DE MICROESFERAS 330 GR/M2, INCLUYE: TRAZO, SEÑALAMIENTOS, MANO DE OBRA, PREPARACIÓN,  Y LIMPIEZA AL FINAL DE LA OBRA.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</si>
  <si>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</si>
  <si>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SUMINISTRO Y APLICACIÓN DE LÍNEAS INTERCALADAS TIPO "AEROPUERTO" EN REDUCTOR DE VELOCIDAD CON PINTURA TERMOPLÁSTICA EN COLOR BLANCO Y AMARILLO, CON APLICACIÓN DE MICROESFERAS 330 GR/M2, INCLUYE: TRAZO, SEÑALAMIENTOS, COLOCACIÓN DE PRIMARIO PARA ASEGURAR EL CORRECTO ANCLAJE DE LA PINTURA, MANO DE OBRA, PREPARACIÓN Y LIMPIEZA AL FINAL DE LA OBRA.</t>
  </si>
  <si>
    <t>SUMINISTRO Y COLOCACIÓN DE BOYA METÁLICA DE TRÁNSITO AMARILLA DE 23 X 23 CM, INCLUYE: MATERIALES, MANO DE OBRA, EQUIPO Y HERRAMIENTA.</t>
  </si>
  <si>
    <t>D2</t>
  </si>
  <si>
    <t>SEÑALAMIENTO VERTICAL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</si>
  <si>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</si>
  <si>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E</t>
  </si>
  <si>
    <t>ALCANTARILLADO SANITARIO Y PLUVIAL</t>
  </si>
  <si>
    <t>E1</t>
  </si>
  <si>
    <t>LÍNEA PRINCIPAL</t>
  </si>
  <si>
    <t>TRAZO Y NIVELACIÓN PARA LÍNEAS DE DRENAJE SANITARIO, INCLUYE: EQUIPO DE TOPOGRAFÍA, MATERIALES PARA SEÑALAMIENTO, MANO DE OBRA, EQUIPO Y HERRAMIENTA.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</si>
  <si>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</si>
  <si>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CAMA DE ARENA AMARILLA PARA APOYO DE TUBERÍAS, INCLUYE: MATERIALES, ACARREOS, MANO DE OBRA, EQUIPO Y HERRAMIENTA.</t>
  </si>
  <si>
    <t>SUMINISTRO E INSTALACIÓN DE TUBERÍA DE P.V.C. PARA ALCANTARILLADO DIÁMETRO DE 10" SERIE 20, INCLUYE: MATERIALES NECESARIOS, EQUIPO, MANO DE OBRA Y PRUEBA HIDROSTÁTICA.</t>
  </si>
  <si>
    <t>RELLENO ACOSTILLADO EN CEPAS O MESETAS CON MATERIAL DE BANCO, COMPACTADO MANUALMENTE EN CAPAS NO MAYORES DE 20 CM, INCLUYE: INCORPORACIÓN DE AGUA NECESARIA, MANO DE OBRA, HERRAMIENTAS Y ACARREOS.</t>
  </si>
  <si>
    <t>RELLENO EN CEPAS O MESETAS CON MATERIAL DE BANCO, COMPACTADO CON COMPACTADOR DE IMPACTO AL 90% ± 2 DE SU P.V.S.M., PRUEBA AASHTO ESTANDAR, CBR DEL 5% MÍNIMO, EN CAPAS NO MAYORES DE 20 CM, INCLUYE: INCORPORACIÓN DE AGUA NECESARIA, MANO DE OBRA, EQUIPO Y HERRAMIENTA, MEDIDO EN TERRENO NATURAL POR SECCIÓN SEGÚN PROYECTOS.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</si>
  <si>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</si>
  <si>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E INSTALACIÓN DE MANGA DE EMPOTRAMIENTO DE  P.V.C. DE 10" DE DIÁMETRO SERIE 20,  INCLUYE: MATERIAL, ACARREOS, MANO  DE OBRA Y HERRAMIENTA.</t>
  </si>
  <si>
    <t>E2</t>
  </si>
  <si>
    <t>POZOS DE VISITA</t>
  </si>
  <si>
    <t>PLANTILLA DE MAMPOSTERÍA DE PIEDRA BRAZA, ASENTADA CON MORTERO CEMENTO-ARENA 1:3, INCLUYE: HERRAMIENTA, MATERIALES, ACARREOS, DESPERDICIOS, EQUIPO Y MANO DE OBRA.</t>
  </si>
  <si>
    <t>CIMBRA ACABADO COMÚN EN DALAS Y CASTILLOS A BASE DE MADERA DE PINO DE 3A, INCLUYE: MATERIALES, ACARREOS, CORTES, HABILITADO, CIMBRADO, DESCIMBRA, MANO DE OBRA, EQUIPO Y HERRAMIENTA.</t>
  </si>
  <si>
    <t>SUMINISTRO, HABILITADO Y COLOCACIÓN DE ACERO DE REFUERZO DE FY= 4200 KG/CM2, INCLUYE: MATERIALES, TRASLAPES, SILLETAS, HABILITADO, AMARRES, MANO DE OBRA, EQUIPO Y HERRAMIENTA.</t>
  </si>
  <si>
    <t>CIMBRA ACABADO COMÚN EN PERALTES DE LOSA (DIAMANTE) SUPERIOR DE POZOS DE VISITA A BASE DE MADERA DE PINO DE 3A, INCLUYE: HERRAMIENTA, MATERIALES, ACARREOS, CORTES, HABILITADO, CIMBRADO, DESCIMBRA, EQUIPO Y MANO DE OBRA.</t>
  </si>
  <si>
    <t>ZARPEADO EN MURO EXTERIOR DE POZO DE VISITA CON MORTERO CEMENTO-ARENA EN PROPORCIÓN 1:3 ACABADO APALILLADO, DE 2 CM DE ESPESOR PROMEDIO, INCLUYE: HERRAMIENTA, ANDAMIOS, SUMINISTRO DE LOS MATERIALES, ACARREOS Y MANIOBRAS LOCALES, EQUIPO Y MANO DE OBRA.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</si>
  <si>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</si>
  <si>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E3</t>
  </si>
  <si>
    <t>DESCARGAS DOMICILIARIAS</t>
  </si>
  <si>
    <t>SUMINISTRO E INSTALACIÓN DE TUBERÍA DE P.V.C. PARA ALCANTARILLADO DIÁMETRO DE 6" SERIE 20, INCLUYE: MATERIALES NECESARIOS, EQUIPO, MANO DE OBRA Y PRUEBA HIDROSTÁTICA.</t>
  </si>
  <si>
    <t>SUMINISTRO E INSTALACIÓN DE CODO PVC DE 45°X 6" HIDRÁULICO, SERIE 20, INCLUYE: MANO DE OBRA, EQUIPO Y HERRAMIENTA.</t>
  </si>
  <si>
    <t>SUMINISTRO E INSTALACIÓN DE SILLETA PVC DE 10"X 6" SANITARIO, SERIE 20, INCLUYE: MANO DE OBRA, EQUIPO Y HERRAMIENTA.</t>
  </si>
  <si>
    <t>E4</t>
  </si>
  <si>
    <t>BOCAS DE TORMENTA</t>
  </si>
  <si>
    <t>PLANTILLA DE MAMPOSTERÍA DE PIEDRA BRAZA DE 0.30 M DE ESPESOR  ASENTADA CON MORTERO CEMENTO-ARENA 1:3 PARA BOCAS DE TORMENTA, INCLUYE: HERRAMIENTA, MATERIALES, ACARREOS, DESPERDICIOS, EQUIPO Y MANO DE OBRA.</t>
  </si>
  <si>
    <t>REVESTIMIENTO DE 10 CM DE ESPESOR A BASE DE CONCRETO PREMEZCLADO F'C= 200 KG/CM2, R.N., T.M.A. 19 MM R.N., INCLUYE: HERRAMIENTA, PREPARACIÓN DE LA SUPERFICIE, NIVELACIÓN, MAESTREADO, COLADO, EQUIPO Y MANO DE OBRA.</t>
  </si>
  <si>
    <t>SUMINISTRO Y COLOCACIÓN DE SOLERA DE 1/2" X 4" CON BARRENOS PARA REDONDO LISO DE 3/8", INCLUYE: HERRAMIENTA, MATERIALES, ACARREOS, RECORTES, SOLDADURAS, DESPERDICIOS, EQUIPO Y MANO DE OBRA.</t>
  </si>
  <si>
    <t>SUMINISTRO Y COLOCACIÓN DE REDONDO LISO DE 3/8", INCLUYE: HERRAMIENTA, MATERIALES, ACARREOS, RECORTES, SOLDADURAS, DESPERDICIOS, EQUIPO Y MANO DE OBRA.</t>
  </si>
  <si>
    <t>SUMINISTRO Y COLOCACIÓN DE CONTRA MARCO EN ANGULO, A BASE DE SOLERA DE 1/2" X 4" PARA RECIBIR REJILLA TIPO IRVING, INCLUYE: HERRAMIENTA, MATERIALES, ACARREOS, RECORTES, SOLDADURAS, DESPERDICIOS, EQUIPO Y MANO DE OBRA.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</si>
  <si>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</si>
  <si>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 xml:space="preserve">SUMINISTRO Y COLOCACIÓN DE POZO DE ABSORCIÓN DE 7.00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CON TAPA DE PLÁSTICO DE ALTA DENSIDAD,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 </t>
  </si>
  <si>
    <t xml:space="preserve">SUMINISTRO Y COLOCACIÓN DE POZO DE ABSORCIÓN DE 9.00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CON TAPA DE PLÁSTICO DE ALTA DENSIDAD,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 </t>
  </si>
  <si>
    <t>F</t>
  </si>
  <si>
    <t>AGUA POTABLE</t>
  </si>
  <si>
    <t>F1</t>
  </si>
  <si>
    <t>TRAZO Y NIVELACIÓN PARA LÍNEAS DE AGUA POTABLE, INCLUYE: EQUIPO DE TOPOGRAFÍA, MATERIALES PARA SEÑALAMIENTO, MANO DE OBRA, EQUIPO Y HERRAMIENTA.</t>
  </si>
  <si>
    <t>SUMINISTRO, INSTALACIÓN Y JUNTEO DE TUBO DE P.V.C. HIDRÁULICO RD-26 DE 4" DE DIÁMETRO, INCLUYE: MATERIAL, ACARREO AL SITIO DE COLOCACIÓN, PRUEBAS NECESARIAS, MANO DE OBRA, EQUIPO Y HERRAMIENTA.</t>
  </si>
  <si>
    <t>F2</t>
  </si>
  <si>
    <t>TOMAS DOMICILIARIAS</t>
  </si>
  <si>
    <t>SUMINISTRO E INSTALACIÓN DE ABRAZADERA DE BRONCE DE 4" X 1/2", INCLUYE: MATERIAL, MANO DE OBRA, EQUIPO Y HERRAMIENTA.</t>
  </si>
  <si>
    <t>SUMINISTRO E INSTALACIÓN DE VÁLVULA DE COMPUERTA ROSCADA DE 1/2", INCLUYE: MANO DE OBRA, EQUIPO Y HERRAMIENTA.</t>
  </si>
  <si>
    <t>SUMINISTRO E INSTALACIÓN DE LLAVE DE INSERCIÓN DE BRONCE DE 1/2", INCLUYE: MATERIAL, MANO DE OBRA, EQUIPO Y HERRAMIENTA.</t>
  </si>
  <si>
    <t>SUMINISTRO E INSTALACIÓN DE INSERTOR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</si>
  <si>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</si>
  <si>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ADAPTADOR DE BRONCE DE 1/2", INCLUYE: MATERIAL, MANO DE OBRA, EQUIPO Y HERRAMIENTA.</t>
  </si>
  <si>
    <t>SUMINISTRO E INSTALACIÓN DE TAPÓN MACHO GALVANIZADO DE 1/2", INCLUYE: MATERIAL, MANO DE OBRA, EQUIPO Y HERRAMIENTA.</t>
  </si>
  <si>
    <t>SUMINISTRO E INSTALACIÓN DE CONECTOR DE BRONCE 1/2", INCLUYE: MANO DE OBRA, EQUIPO Y HERRAMIENTA.</t>
  </si>
  <si>
    <t>F3</t>
  </si>
  <si>
    <t>CAJA DE VÁLVULAS</t>
  </si>
  <si>
    <t>PLANTILLA DE 10 CM DE ESPESOR DE CONCRETO HECHO EN OBRA DE F´C=100 KG/CM2, INCLUYE: PREPARACIÓN DE LA SUPERFICIE, NIVELACIÓN, MAESTREADO, COLADO, MANO DE OBRA, EQUIPO Y HERRAMIENTA.</t>
  </si>
  <si>
    <t>CIMBRA ACABADO COMÚN EN LOSAS A BASE DE MADERA DE PINO, INCLUYE: MATERIALES, ACARREOS, CORTES, HABILITADO, CIMBRADO, DESCIMBRA, MANO DE OBRA, EQUIPO Y HERRAMIENTA.</t>
  </si>
  <si>
    <t>F4</t>
  </si>
  <si>
    <t>PIEZAS ESPECIALES</t>
  </si>
  <si>
    <t>SUMINISTRO E INSTALACIÓN DE EXTREMIDAD DE 4" DE DIÁMETRO DE 40 CM DE LARGO DE FO.FO., INCLUYE: 50 % DE TORNILLOS Y EMPAQUES, MATERIAL, ACARREOS, MANO DE OBRA, EQUIPO Y HERRAMIENTA.</t>
  </si>
  <si>
    <t>SUMINISTRO E INSTALACIÓN DE JUNTA GIBAULT COMPLETA DE 100 MM (4") DE DIÁMETRO DE FO.FO., INCLUYE: MATERIAL, ACARREOS, MANO DE OBRA, EQUIPO Y HERRAMIENTA.</t>
  </si>
  <si>
    <t>SUMINISTRO E INSTALACIÓN DE CODOS DE 90°, 45°, 22° Ó 11° X 102 MM (4") DE DIÁMETRO DE FO.FO., INCLUYE: 50 % DE TORNILLOS Y EMPAQUES,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</si>
  <si>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</si>
  <si>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TEE DE 4" X 2" DE DIÁMETRO DE FO.FO., INCLUYE: HERRAMIENTA, 50 % DE TORNILLOS Y EMPAQUES, MATERIAL, ACARREOS, EQUIPO Y MANO DE OBRA.</t>
  </si>
  <si>
    <t>SUMINISTRO E INSTALACIÓN DE VÁLVULA DE COMPUERTA RESILENTE DE 4" VÁSTAGO FIJO HIDROSTÁTICA, INCLUYE: 50 % DE TORNILLOS Y EMPAQUES, MATERIAL, ACARREOS, MANO DE OBRA, EQUIPO Y HERRAMIENTA.</t>
  </si>
  <si>
    <t>SUMINISTRO E INSTALACIÓN DE VÁLVULA DE COMPUERTA RESILENTE DE 2" VÁSTAGO FIJO HIDROSTÁTICA, INCLUYE: HERRAMIENTA,  50 % DE TORNILLOS Y EMPAQUES, MATERIAL, ACARREOS, EQUIPO Y MANO DE OBRA.</t>
  </si>
  <si>
    <t>SUMINISTRO E INSTALACIÓN DE VÁLVULA DE DESFOGUE  DE 4" VÁSTAGO FIJO HIDROSTÁTICA, INCLUYE: 50 % DE TORNILLOS Y EMPAQUES, MATERIAL, ACARREOS, MANO DE OBRA, EQUIPO Y HERRAMIENTA.</t>
  </si>
  <si>
    <r>
      <t xml:space="preserve">SUMINISTRO E INSTALACIÓN DE PLATO QUIEBRA CHORRO </t>
    </r>
    <r>
      <rPr>
        <sz val="8"/>
        <rFont val="Arial"/>
        <family val="2"/>
      </rPr>
      <t>DE Fo. Fo. CON CODO Y BOLA DE CONTRAPESO,  INCLUYE: HERRAMIENTAS, CARGA, FLETE AL LUGAR DE LA OBRA, DESCARGA, MANIOBRAS LOCALES, 50 % DE TORNILLOS, COLOCACIÓN, MATERIALES, EQUIPO  Y MANO DE OBRA.</t>
    </r>
  </si>
  <si>
    <t>SUMINISTRO E INSTALACIÓN DE TAPA CIEGA DE 4", INCLUYE: HERRAMIENTA, 50 % DE TORNILLOS Y EMPAQUES, MATERIAL, ACARREOS, EQUIPO Y MANO DE OBRA.</t>
  </si>
  <si>
    <t>SUMINISTRO E INSTALACIÓN DE VALVULA ADMISORA Y EXPULSORA DE AIRE DE 2" DE DIAMETRO, INCLUYE: HERRAMIENTA,  50 % DE TORNILLOS Y EMPAQUES, MATERIAL, ACARREOS, EQUIPO Y MANO DE OBRA.</t>
  </si>
  <si>
    <t>SUMINISTRO E INSTALACIÓN DE VALVULA CHECK SANITARIA 6", INCLUYE: 50 % DE TORNILLOS Y EMPAQUES, MATERIAL, ACARREOS, MANO DE OBRA, EQUIPO Y HERRAMIENTA.</t>
  </si>
  <si>
    <t>SUMINISTRO Y COLOCACIÓN DE ATRAQUE DE CONCRETO F'C= 200 KG/CM2 R.N. T.M.A. DE 38 MM, HECHO EN OBRA, PARA TUBERÍA DE DISTINTOS DIÁMETROS, EN CRUCEROS DE AGUA POTABLE, INCLUYE: MATERIALES, MANO DE OBRA, CIMBRA Y ACARREOS.</t>
  </si>
  <si>
    <t>SUMINISTRO Y COLOCACIÓN DE MARCO CON TAPA PARA CAJA DE VÁLVULAS DE 50X50CM (COMERCIAL DE 110 KG.) ESTÁNDAR, INCLUYE: MATERIALES, EQUIPO, ACARREOS Y MANO DE OBRA.</t>
  </si>
  <si>
    <t>SUMINISTRO Y COLOCACIÓN DE CONTRAMARCO DE CANAL SENCILLO DE 4" DE 1.95 M DE LONGITUD, INCLUYE: HERRAMIENTA, NIVELACIÓN, MATERIALES, EQUIPO Y MANO DE OBRA.</t>
  </si>
  <si>
    <t>SUMINISTRO Y COLOCACIÓN DE CONTRAMARCO DE CANAL SENCILLO DE 6" DE 2.15 M DE LONGITUD, INCLUYE: HERRAMIENTA, NIVELACIÓN, MATERIALES, EQUIPO Y MANO DE OBRA.</t>
  </si>
  <si>
    <t>G</t>
  </si>
  <si>
    <t>LIMPIEZA</t>
  </si>
  <si>
    <t>LIMPIEZA GRUESA DE OBRA, INCLUYE: ACARREO A BANCO DE OBRA, MANO DE OBRA, EQUIPO Y HERRAMIENTA.</t>
  </si>
  <si>
    <t>IMPORTE TOTAL CON LETRA</t>
  </si>
  <si>
    <t>SUBTOTAL M. N.</t>
  </si>
  <si>
    <t>IVA M. N.</t>
  </si>
  <si>
    <t>TOTAL M. N.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</si>
  <si>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150 KG/CM2 HECHO EN OBRA DE 40X40X40 CM, ACARREOS, MATERIALES,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</si>
  <si>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</si>
  <si>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SUMINISTRO Y APLICACIÓN DE PETATILLO COLOR BLANCO CON PINTURA TERMOPLASTICA, EN FRANJAS DE 0.40 M DE ANCHO, CON SEPARACIÓN DE 0.40 M ENTRE CADA FRANJA, CON APLICACIÓN DE PRIMARIO PARA ASEGURAR EL CORRECTO ANCLAJE DE LA PINTURA Y DE MICROESFERA REFLEJANTE 330 GR/M2, APLICADA CON MAQUINA PINTA RAYA, INCLUYE: HERRAMIENTA, TRAZO, SEÑALAMIENTOS, PREPARACIÓN, LIMPIEZA AL FINAL DE LA OBRA, EQUIPO Y MANO DE OBRA.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</si>
  <si>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</si>
  <si>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</si>
  <si>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RELLENO EN CEPAS O MESETAS CON MATERIAL DE BANCO, COMPACTADO CON EQUIPO DE IMPACTO AL 90% ± 2 DE SU P.V.S.M., PRUEBA AASHTO ESTANDAR, CBR DEL 5% MÍNIMO, EN CAPAS NO MAYORES DE 20 CM, INCLUYE: INCORPORACIÓN DE AGUA NECESARIA, MANO DE OBRA, EQUIPO Y HERRAMIENTA, MEDIDO EN TERRENO NATURAL POR SECCIÓN SEGÚN PROYECTOS.</t>
  </si>
  <si>
    <t>CONCRETO HECHO EN OBRA DE F'C= 250 KG/CM2, T.MA. 3/4", R.N., INCLUYE: HERRAMIENTA, ELABORACIÓN DE CONCRETO, ACARREOS, COLADO, VIBRADO, EQUIPO Y MANO DE OBRA.</t>
  </si>
  <si>
    <t>APLANADO DE 3.00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</si>
  <si>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</si>
  <si>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</si>
  <si>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</si>
  <si>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</si>
  <si>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</si>
  <si>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CONCRETO HECHO EN OBRA DE F'C= 150 KG/CM2, T.MA. 3/4", R.N., INCLUYE: HERRAMIENTA, ELABORACIÓN DE CONCRETO, ACARREOS, COLADO, VIBRADO, EQUIPO Y MANO DE OBRA.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</si>
  <si>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</si>
  <si>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</si>
  <si>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</si>
  <si>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</si>
  <si>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</si>
  <si>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</si>
  <si>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</si>
  <si>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</si>
  <si>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</si>
  <si>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</si>
  <si>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</si>
  <si>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</si>
  <si>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</si>
  <si>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</si>
  <si>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</si>
  <si>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</si>
  <si>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</si>
  <si>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</si>
  <si>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</si>
  <si>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</si>
  <si>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</si>
  <si>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</si>
  <si>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</si>
  <si>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</si>
  <si>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</si>
  <si>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</si>
  <si>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</si>
  <si>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</si>
  <si>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</si>
  <si>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</si>
  <si>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</si>
  <si>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</si>
  <si>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</si>
  <si>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</si>
  <si>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</si>
  <si>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</si>
  <si>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</si>
  <si>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</si>
  <si>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</si>
  <si>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</si>
  <si>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</si>
  <si>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</si>
  <si>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</si>
  <si>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</si>
  <si>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</si>
  <si>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</si>
  <si>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</si>
  <si>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</si>
  <si>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</si>
  <si>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</si>
  <si>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</si>
  <si>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</si>
  <si>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</si>
  <si>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</si>
  <si>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</si>
  <si>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</si>
  <si>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</si>
  <si>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</si>
  <si>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</si>
  <si>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</si>
  <si>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</si>
  <si>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</si>
  <si>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</si>
  <si>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</si>
  <si>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</si>
  <si>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</si>
  <si>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</si>
  <si>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</si>
  <si>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</si>
  <si>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</si>
  <si>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</si>
  <si>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</si>
  <si>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</si>
  <si>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</si>
  <si>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</si>
  <si>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</si>
  <si>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</si>
  <si>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</si>
  <si>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</si>
  <si>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</si>
  <si>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</si>
  <si>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</si>
  <si>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</si>
  <si>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</si>
  <si>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</si>
  <si>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</si>
  <si>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</si>
  <si>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</si>
  <si>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</si>
  <si>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</si>
  <si>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</si>
  <si>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</si>
  <si>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</si>
  <si>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</si>
  <si>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</si>
  <si>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</si>
  <si>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</si>
  <si>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</si>
  <si>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</si>
  <si>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</si>
  <si>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</si>
  <si>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</si>
  <si>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</si>
  <si>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</si>
  <si>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</si>
  <si>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</si>
  <si>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</si>
  <si>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</si>
  <si>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</si>
  <si>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</si>
  <si>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</si>
  <si>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</si>
  <si>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</si>
  <si>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</si>
  <si>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</si>
  <si>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</si>
  <si>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</si>
  <si>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</si>
  <si>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</si>
  <si>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</si>
  <si>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</si>
  <si>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</si>
  <si>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</si>
  <si>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</si>
  <si>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</si>
  <si>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</si>
  <si>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</si>
  <si>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</si>
  <si>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</si>
  <si>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</si>
  <si>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</si>
  <si>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</si>
  <si>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</si>
  <si>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</si>
  <si>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</si>
  <si>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</si>
  <si>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</si>
  <si>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</si>
  <si>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</si>
  <si>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</si>
  <si>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</si>
  <si>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</si>
  <si>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</si>
  <si>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</si>
  <si>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</si>
  <si>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</si>
  <si>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</si>
  <si>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</si>
  <si>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</si>
  <si>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</si>
  <si>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</si>
  <si>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</si>
  <si>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</si>
  <si>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</si>
  <si>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</si>
  <si>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</si>
  <si>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</si>
  <si>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</si>
  <si>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</si>
  <si>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</si>
  <si>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</si>
  <si>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</si>
  <si>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</si>
  <si>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</si>
  <si>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</si>
  <si>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</si>
  <si>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</si>
  <si>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</si>
  <si>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</si>
  <si>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</si>
  <si>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</si>
  <si>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</si>
  <si>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DOPI-MUN-R33-PAV-CI-069-2022</t>
  </si>
  <si>
    <t>Pavimentación con concreto hidráulico de la calle Leona Vicario y la calle Deportiva Azteca, incluye: redes básicas de conducción y distribución, infraestructura urbana y obras complementarias, Nextipac, Municipio de Zapopan, Jalisco.</t>
  </si>
  <si>
    <t>PE-1</t>
  </si>
  <si>
    <t>RESUMEN DE PARTIDAS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</si>
  <si>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</si>
  <si>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 DE 0.61X0.61 M EN LÁMINA GALVANIZADA CALIBRE 12,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</si>
  <si>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</si>
  <si>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FABRICACIÓN DE 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</si>
</sst>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(#,##0.00\)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8"/>
      <color indexed="6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b/>
      <sz val="10"/>
      <color indexed="64"/>
      <name val="Arial"/>
      <family val="2"/>
    </font>
    <font>
      <sz val="10"/>
      <color theme="8" tint="-0.249977111117893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3" fillId="0" borderId="0" xfId="3" applyFont="1" applyFill="1"/>
    <xf numFmtId="0" fontId="2" fillId="0" borderId="0" xfId="3" applyFill="1"/>
    <xf numFmtId="4" fontId="2" fillId="0" borderId="0" xfId="3" applyNumberFormat="1" applyFill="1"/>
    <xf numFmtId="0" fontId="5" fillId="0" borderId="1" xfId="4" applyFont="1" applyBorder="1" applyAlignment="1">
      <alignment vertical="top" wrapText="1"/>
    </xf>
    <xf numFmtId="0" fontId="6" fillId="0" borderId="2" xfId="4" applyNumberFormat="1" applyFont="1" applyBorder="1" applyAlignment="1">
      <alignment horizontal="justify" vertical="top" wrapText="1"/>
    </xf>
    <xf numFmtId="0" fontId="5" fillId="0" borderId="2" xfId="4" applyNumberFormat="1" applyFont="1" applyBorder="1" applyAlignment="1">
      <alignment vertical="top" wrapText="1"/>
    </xf>
    <xf numFmtId="0" fontId="2" fillId="0" borderId="0" xfId="3" applyFill="1" applyBorder="1"/>
    <xf numFmtId="0" fontId="5" fillId="0" borderId="4" xfId="4" applyFont="1" applyBorder="1" applyAlignment="1">
      <alignment vertical="top" wrapText="1"/>
    </xf>
    <xf numFmtId="0" fontId="6" fillId="0" borderId="5" xfId="4" applyNumberFormat="1" applyFont="1" applyBorder="1" applyAlignment="1">
      <alignment horizontal="justify" vertical="top" wrapText="1"/>
    </xf>
    <xf numFmtId="0" fontId="5" fillId="0" borderId="5" xfId="4" applyNumberFormat="1" applyFont="1" applyBorder="1" applyAlignment="1">
      <alignment vertical="top" wrapText="1"/>
    </xf>
    <xf numFmtId="164" fontId="8" fillId="0" borderId="5" xfId="4" applyNumberFormat="1" applyFont="1" applyFill="1" applyBorder="1" applyAlignment="1">
      <alignment vertical="top"/>
    </xf>
    <xf numFmtId="0" fontId="6" fillId="0" borderId="5" xfId="4" applyNumberFormat="1" applyFont="1" applyBorder="1" applyAlignment="1">
      <alignment horizontal="center" vertical="top" wrapText="1"/>
    </xf>
    <xf numFmtId="14" fontId="5" fillId="0" borderId="0" xfId="4" applyNumberFormat="1" applyFont="1" applyFill="1" applyBorder="1" applyAlignment="1">
      <alignment horizontal="justify" vertical="top" wrapText="1"/>
    </xf>
    <xf numFmtId="0" fontId="10" fillId="0" borderId="5" xfId="4" applyFont="1" applyFill="1" applyBorder="1" applyAlignment="1">
      <alignment horizontal="left"/>
    </xf>
    <xf numFmtId="0" fontId="5" fillId="0" borderId="8" xfId="4" applyFont="1" applyBorder="1" applyAlignment="1">
      <alignment horizontal="center" vertical="top"/>
    </xf>
    <xf numFmtId="2" fontId="5" fillId="0" borderId="8" xfId="4" applyNumberFormat="1" applyFont="1" applyBorder="1" applyAlignment="1">
      <alignment horizontal="right" vertical="top"/>
    </xf>
    <xf numFmtId="165" fontId="6" fillId="0" borderId="8" xfId="4" applyNumberFormat="1" applyFont="1" applyBorder="1" applyAlignment="1">
      <alignment horizontal="right" vertical="top"/>
    </xf>
    <xf numFmtId="14" fontId="5" fillId="0" borderId="8" xfId="4" applyNumberFormat="1" applyFont="1" applyFill="1" applyBorder="1" applyAlignment="1">
      <alignment horizontal="justify" vertical="top" wrapText="1"/>
    </xf>
    <xf numFmtId="0" fontId="5" fillId="0" borderId="5" xfId="4" applyNumberFormat="1" applyFont="1" applyBorder="1" applyAlignment="1">
      <alignment vertical="top"/>
    </xf>
    <xf numFmtId="0" fontId="6" fillId="0" borderId="3" xfId="4" applyFont="1" applyBorder="1" applyAlignment="1">
      <alignment horizontal="center" vertical="top" wrapText="1"/>
    </xf>
    <xf numFmtId="0" fontId="6" fillId="0" borderId="2" xfId="6" applyNumberFormat="1" applyFont="1" applyBorder="1" applyAlignment="1">
      <alignment horizontal="center" vertical="top" wrapText="1"/>
    </xf>
    <xf numFmtId="0" fontId="5" fillId="0" borderId="0" xfId="4" applyFont="1" applyBorder="1" applyAlignment="1">
      <alignment horizontal="center" vertical="top" wrapText="1"/>
    </xf>
    <xf numFmtId="0" fontId="5" fillId="0" borderId="7" xfId="4" applyFont="1" applyBorder="1" applyAlignment="1">
      <alignment vertical="top" wrapText="1"/>
    </xf>
    <xf numFmtId="0" fontId="5" fillId="0" borderId="8" xfId="4" applyFont="1" applyBorder="1" applyAlignment="1">
      <alignment horizontal="center" vertical="top" wrapText="1"/>
    </xf>
    <xf numFmtId="0" fontId="11" fillId="0" borderId="0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justify" wrapText="1"/>
    </xf>
    <xf numFmtId="0" fontId="11" fillId="0" borderId="0" xfId="4" applyFont="1" applyFill="1" applyBorder="1" applyAlignment="1">
      <alignment horizontal="centerContinuous"/>
    </xf>
    <xf numFmtId="4" fontId="11" fillId="0" borderId="0" xfId="4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right" vertical="top"/>
    </xf>
    <xf numFmtId="0" fontId="3" fillId="0" borderId="0" xfId="3" applyFont="1" applyFill="1" applyBorder="1" applyAlignment="1">
      <alignment vertical="top" wrapText="1"/>
    </xf>
    <xf numFmtId="4" fontId="2" fillId="0" borderId="0" xfId="3" applyNumberFormat="1" applyFill="1" applyBorder="1"/>
    <xf numFmtId="49" fontId="6" fillId="2" borderId="0" xfId="4" applyNumberFormat="1" applyFont="1" applyFill="1" applyBorder="1" applyAlignment="1">
      <alignment horizontal="center" vertical="center" wrapText="1"/>
    </xf>
    <xf numFmtId="49" fontId="13" fillId="3" borderId="0" xfId="3" applyNumberFormat="1" applyFont="1" applyFill="1" applyBorder="1" applyAlignment="1">
      <alignment horizontal="center" vertical="center" wrapText="1"/>
    </xf>
    <xf numFmtId="44" fontId="7" fillId="3" borderId="0" xfId="2" applyFont="1" applyFill="1" applyBorder="1" applyAlignment="1">
      <alignment horizontal="center" vertical="top" wrapText="1"/>
    </xf>
    <xf numFmtId="0" fontId="14" fillId="0" borderId="0" xfId="3" applyFont="1" applyFill="1" applyAlignment="1">
      <alignment wrapText="1"/>
    </xf>
    <xf numFmtId="0" fontId="15" fillId="2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justify" vertical="top"/>
    </xf>
    <xf numFmtId="0" fontId="15" fillId="2" borderId="0" xfId="3" applyFont="1" applyFill="1" applyBorder="1" applyAlignment="1">
      <alignment horizontal="center" vertical="top" wrapText="1"/>
    </xf>
    <xf numFmtId="165" fontId="15" fillId="2" borderId="0" xfId="3" applyNumberFormat="1" applyFont="1" applyFill="1" applyBorder="1" applyAlignment="1">
      <alignment horizontal="right" vertical="top" wrapText="1"/>
    </xf>
    <xf numFmtId="44" fontId="15" fillId="2" borderId="0" xfId="2" applyFont="1" applyFill="1" applyBorder="1" applyAlignment="1">
      <alignment horizontal="center" vertical="top" wrapText="1"/>
    </xf>
    <xf numFmtId="165" fontId="15" fillId="2" borderId="0" xfId="3" applyNumberFormat="1" applyFont="1" applyFill="1" applyBorder="1" applyAlignment="1">
      <alignment horizontal="left" vertical="top" wrapText="1"/>
    </xf>
    <xf numFmtId="49" fontId="16" fillId="0" borderId="0" xfId="0" applyNumberFormat="1" applyFont="1" applyFill="1" applyAlignment="1">
      <alignment horizontal="center" vertical="top"/>
    </xf>
    <xf numFmtId="0" fontId="16" fillId="0" borderId="0" xfId="0" applyFont="1" applyFill="1" applyAlignment="1">
      <alignment horizontal="justify" vertical="top" wrapText="1"/>
    </xf>
    <xf numFmtId="0" fontId="16" fillId="0" borderId="0" xfId="0" applyFont="1" applyFill="1" applyAlignment="1">
      <alignment horizontal="center" vertical="top"/>
    </xf>
    <xf numFmtId="4" fontId="16" fillId="0" borderId="0" xfId="0" applyNumberFormat="1" applyFont="1" applyFill="1" applyAlignment="1">
      <alignment horizontal="right" vertical="top"/>
    </xf>
    <xf numFmtId="165" fontId="16" fillId="0" borderId="0" xfId="0" applyNumberFormat="1" applyFont="1" applyFill="1" applyAlignment="1">
      <alignment horizontal="right" vertical="justify"/>
    </xf>
    <xf numFmtId="0" fontId="17" fillId="0" borderId="0" xfId="0" applyNumberFormat="1" applyFont="1" applyFill="1" applyBorder="1" applyAlignment="1">
      <alignment horizontal="center" vertical="top" wrapText="1"/>
    </xf>
    <xf numFmtId="44" fontId="3" fillId="0" borderId="0" xfId="2" applyFont="1" applyFill="1" applyBorder="1" applyAlignment="1">
      <alignment horizontal="center" vertical="top" wrapText="1"/>
    </xf>
    <xf numFmtId="2" fontId="13" fillId="3" borderId="0" xfId="3" applyNumberFormat="1" applyFont="1" applyFill="1" applyBorder="1" applyAlignment="1">
      <alignment vertical="top"/>
    </xf>
    <xf numFmtId="4" fontId="18" fillId="0" borderId="0" xfId="0" applyNumberFormat="1" applyFont="1" applyFill="1" applyAlignment="1">
      <alignment horizontal="right" vertical="top"/>
    </xf>
    <xf numFmtId="0" fontId="2" fillId="4" borderId="0" xfId="3" applyFill="1"/>
    <xf numFmtId="0" fontId="2" fillId="0" borderId="0" xfId="3" applyFill="1" applyAlignment="1">
      <alignment wrapText="1"/>
    </xf>
    <xf numFmtId="49" fontId="16" fillId="0" borderId="0" xfId="0" applyNumberFormat="1" applyFont="1" applyAlignment="1">
      <alignment horizontal="center" vertical="top"/>
    </xf>
    <xf numFmtId="0" fontId="19" fillId="0" borderId="0" xfId="0" applyNumberFormat="1" applyFont="1" applyFill="1" applyBorder="1" applyAlignment="1">
      <alignment horizontal="center" vertical="top" wrapText="1"/>
    </xf>
    <xf numFmtId="49" fontId="13" fillId="0" borderId="0" xfId="3" applyNumberFormat="1" applyFont="1" applyFill="1" applyBorder="1" applyAlignment="1">
      <alignment horizontal="center" vertical="center" wrapText="1"/>
    </xf>
    <xf numFmtId="165" fontId="13" fillId="0" borderId="0" xfId="3" applyNumberFormat="1" applyFont="1" applyFill="1" applyBorder="1" applyAlignment="1">
      <alignment horizontal="right" vertical="top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justify" vertical="top"/>
    </xf>
    <xf numFmtId="0" fontId="13" fillId="0" borderId="0" xfId="3" applyFont="1" applyFill="1" applyBorder="1" applyAlignment="1">
      <alignment vertical="top" wrapText="1"/>
    </xf>
    <xf numFmtId="4" fontId="20" fillId="0" borderId="0" xfId="3" applyNumberFormat="1" applyFont="1" applyFill="1" applyBorder="1" applyAlignment="1">
      <alignment horizontal="right" vertical="top" wrapText="1"/>
    </xf>
    <xf numFmtId="0" fontId="15" fillId="0" borderId="0" xfId="3" applyFont="1" applyFill="1" applyBorder="1" applyAlignment="1">
      <alignment horizontal="center" vertical="center" wrapText="1"/>
    </xf>
    <xf numFmtId="2" fontId="15" fillId="0" borderId="0" xfId="3" applyNumberFormat="1" applyFont="1" applyFill="1" applyBorder="1" applyAlignment="1">
      <alignment horizontal="justify" vertical="top"/>
    </xf>
    <xf numFmtId="0" fontId="2" fillId="0" borderId="0" xfId="3" applyFont="1" applyFill="1" applyAlignment="1">
      <alignment wrapText="1"/>
    </xf>
    <xf numFmtId="0" fontId="7" fillId="2" borderId="0" xfId="6" applyNumberFormat="1" applyFont="1" applyFill="1" applyBorder="1" applyAlignment="1">
      <alignment vertical="center" wrapText="1"/>
    </xf>
    <xf numFmtId="0" fontId="7" fillId="2" borderId="0" xfId="6" applyFont="1" applyFill="1" applyBorder="1" applyAlignment="1">
      <alignment horizontal="justify" vertical="top" wrapText="1"/>
    </xf>
    <xf numFmtId="43" fontId="2" fillId="0" borderId="0" xfId="1" applyFont="1" applyFill="1"/>
    <xf numFmtId="165" fontId="2" fillId="0" borderId="0" xfId="3" applyNumberFormat="1" applyFill="1"/>
    <xf numFmtId="49" fontId="6" fillId="2" borderId="0" xfId="4" applyNumberFormat="1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top"/>
    </xf>
    <xf numFmtId="2" fontId="5" fillId="0" borderId="3" xfId="4" applyNumberFormat="1" applyFont="1" applyFill="1" applyBorder="1" applyAlignment="1">
      <alignment horizontal="right" vertical="top"/>
    </xf>
    <xf numFmtId="165" fontId="6" fillId="0" borderId="3" xfId="4" applyNumberFormat="1" applyFont="1" applyFill="1" applyBorder="1" applyAlignment="1">
      <alignment horizontal="right" vertical="top"/>
    </xf>
    <xf numFmtId="14" fontId="5" fillId="0" borderId="3" xfId="4" applyNumberFormat="1" applyFont="1" applyFill="1" applyBorder="1" applyAlignment="1">
      <alignment horizontal="justify" vertical="top" wrapText="1"/>
    </xf>
    <xf numFmtId="0" fontId="5" fillId="0" borderId="0" xfId="4" applyFont="1" applyFill="1" applyBorder="1" applyAlignment="1">
      <alignment horizontal="center" vertical="top"/>
    </xf>
    <xf numFmtId="2" fontId="5" fillId="0" borderId="0" xfId="4" applyNumberFormat="1" applyFont="1" applyFill="1" applyBorder="1" applyAlignment="1">
      <alignment horizontal="right" vertical="top"/>
    </xf>
    <xf numFmtId="165" fontId="6" fillId="0" borderId="0" xfId="4" applyNumberFormat="1" applyFont="1" applyFill="1" applyBorder="1" applyAlignment="1">
      <alignment horizontal="right" vertical="top"/>
    </xf>
    <xf numFmtId="0" fontId="7" fillId="2" borderId="0" xfId="6" applyFont="1" applyFill="1" applyBorder="1" applyAlignment="1">
      <alignment horizontal="right" vertical="top" wrapText="1"/>
    </xf>
    <xf numFmtId="44" fontId="7" fillId="0" borderId="0" xfId="2" applyFont="1" applyFill="1" applyBorder="1" applyAlignment="1">
      <alignment horizontal="right" vertical="top"/>
    </xf>
    <xf numFmtId="44" fontId="15" fillId="0" borderId="0" xfId="2" applyFont="1" applyFill="1" applyBorder="1" applyAlignment="1">
      <alignment horizontal="right" vertical="top"/>
    </xf>
    <xf numFmtId="44" fontId="15" fillId="0" borderId="0" xfId="2" applyFont="1" applyFill="1" applyBorder="1" applyAlignment="1">
      <alignment horizontal="justify" vertical="top"/>
    </xf>
    <xf numFmtId="44" fontId="21" fillId="2" borderId="0" xfId="2" applyFont="1" applyFill="1" applyBorder="1" applyAlignment="1">
      <alignment horizontal="right" vertical="top" wrapText="1"/>
    </xf>
    <xf numFmtId="44" fontId="22" fillId="2" borderId="0" xfId="2" applyFont="1" applyFill="1" applyBorder="1" applyAlignment="1">
      <alignment horizontal="right" vertical="top" wrapText="1"/>
    </xf>
    <xf numFmtId="0" fontId="2" fillId="0" borderId="0" xfId="3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justify" vertical="top" wrapText="1"/>
    </xf>
    <xf numFmtId="0" fontId="22" fillId="2" borderId="0" xfId="6" applyNumberFormat="1" applyFont="1" applyFill="1" applyBorder="1" applyAlignment="1">
      <alignment horizontal="center" vertical="center" wrapText="1"/>
    </xf>
    <xf numFmtId="2" fontId="13" fillId="0" borderId="0" xfId="3" applyNumberFormat="1" applyFont="1" applyFill="1" applyBorder="1" applyAlignment="1">
      <alignment horizontal="left" vertical="top"/>
    </xf>
    <xf numFmtId="0" fontId="7" fillId="0" borderId="1" xfId="4" applyFont="1" applyFill="1" applyBorder="1" applyAlignment="1">
      <alignment horizontal="center" vertical="top" wrapText="1"/>
    </xf>
    <xf numFmtId="0" fontId="7" fillId="0" borderId="3" xfId="4" applyFont="1" applyFill="1" applyBorder="1" applyAlignment="1">
      <alignment horizontal="center" vertical="top" wrapText="1"/>
    </xf>
    <xf numFmtId="0" fontId="7" fillId="0" borderId="13" xfId="4" applyFont="1" applyFill="1" applyBorder="1" applyAlignment="1">
      <alignment horizontal="center" vertical="top" wrapText="1"/>
    </xf>
    <xf numFmtId="0" fontId="24" fillId="0" borderId="5" xfId="6" applyNumberFormat="1" applyFont="1" applyBorder="1" applyAlignment="1">
      <alignment horizontal="center" vertical="center" wrapText="1"/>
    </xf>
    <xf numFmtId="0" fontId="24" fillId="0" borderId="9" xfId="6" applyNumberFormat="1" applyFont="1" applyBorder="1" applyAlignment="1">
      <alignment horizontal="center" vertical="center" wrapText="1"/>
    </xf>
    <xf numFmtId="0" fontId="6" fillId="2" borderId="10" xfId="4" applyFont="1" applyFill="1" applyBorder="1" applyAlignment="1">
      <alignment horizontal="center" vertical="center"/>
    </xf>
    <xf numFmtId="0" fontId="6" fillId="2" borderId="11" xfId="4" applyFont="1" applyFill="1" applyBorder="1" applyAlignment="1">
      <alignment horizontal="center" vertical="center"/>
    </xf>
    <xf numFmtId="0" fontId="6" fillId="2" borderId="12" xfId="4" applyFont="1" applyFill="1" applyBorder="1" applyAlignment="1">
      <alignment horizontal="center" vertical="center"/>
    </xf>
    <xf numFmtId="2" fontId="13" fillId="3" borderId="0" xfId="3" applyNumberFormat="1" applyFont="1" applyFill="1" applyBorder="1" applyAlignment="1">
      <alignment horizontal="left" vertical="top"/>
    </xf>
    <xf numFmtId="0" fontId="7" fillId="2" borderId="0" xfId="6" applyNumberFormat="1" applyFont="1" applyFill="1" applyBorder="1" applyAlignment="1">
      <alignment horizontal="center" vertical="center" wrapText="1"/>
    </xf>
    <xf numFmtId="0" fontId="23" fillId="0" borderId="4" xfId="4" applyFont="1" applyFill="1" applyBorder="1" applyAlignment="1">
      <alignment horizontal="center" vertical="center" wrapText="1"/>
    </xf>
    <xf numFmtId="0" fontId="23" fillId="0" borderId="0" xfId="4" applyFont="1" applyFill="1" applyBorder="1" applyAlignment="1">
      <alignment horizontal="center" vertical="center" wrapText="1"/>
    </xf>
    <xf numFmtId="0" fontId="23" fillId="0" borderId="6" xfId="4" applyFont="1" applyFill="1" applyBorder="1" applyAlignment="1">
      <alignment horizontal="center" vertical="center" wrapText="1"/>
    </xf>
    <xf numFmtId="2" fontId="9" fillId="0" borderId="5" xfId="5" applyNumberFormat="1" applyFont="1" applyFill="1" applyBorder="1" applyAlignment="1">
      <alignment horizontal="justify" vertical="top" wrapText="1"/>
    </xf>
    <xf numFmtId="2" fontId="9" fillId="0" borderId="9" xfId="5" applyNumberFormat="1" applyFont="1" applyFill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top" wrapText="1"/>
    </xf>
    <xf numFmtId="0" fontId="6" fillId="0" borderId="3" xfId="4" applyFont="1" applyBorder="1" applyAlignment="1">
      <alignment horizontal="center" vertical="top" wrapText="1"/>
    </xf>
    <xf numFmtId="0" fontId="5" fillId="0" borderId="5" xfId="4" applyNumberFormat="1" applyFont="1" applyBorder="1" applyAlignment="1">
      <alignment horizontal="justify" vertical="top" wrapText="1"/>
    </xf>
    <xf numFmtId="0" fontId="5" fillId="0" borderId="9" xfId="4" applyNumberFormat="1" applyFont="1" applyBorder="1" applyAlignment="1">
      <alignment horizontal="justify" vertical="top" wrapText="1"/>
    </xf>
    <xf numFmtId="0" fontId="5" fillId="0" borderId="4" xfId="4" applyFont="1" applyBorder="1" applyAlignment="1">
      <alignment horizontal="center" vertical="top" wrapText="1"/>
    </xf>
    <xf numFmtId="0" fontId="5" fillId="0" borderId="0" xfId="4" applyFont="1" applyBorder="1" applyAlignment="1">
      <alignment horizontal="center" vertical="top" wrapText="1"/>
    </xf>
    <xf numFmtId="0" fontId="5" fillId="0" borderId="7" xfId="4" applyFont="1" applyBorder="1" applyAlignment="1">
      <alignment horizontal="center" vertical="top" wrapText="1"/>
    </xf>
    <xf numFmtId="0" fontId="5" fillId="0" borderId="8" xfId="4" applyFont="1" applyBorder="1" applyAlignment="1">
      <alignment horizontal="center" vertical="top" wrapText="1"/>
    </xf>
  </cellXfs>
  <cellStyles count="7">
    <cellStyle name="Millares" xfId="1" builtinId="3"/>
    <cellStyle name="Moneda" xfId="2" builtinId="4"/>
    <cellStyle name="Normal" xfId="0" builtinId="0"/>
    <cellStyle name="Normal 2" xfId="5" xr:uid="{00000000-0005-0000-0000-000003000000}"/>
    <cellStyle name="Normal 2 2" xfId="6" xr:uid="{00000000-0005-0000-0000-000004000000}"/>
    <cellStyle name="Normal 3" xfId="3" xr:uid="{00000000-0005-0000-0000-000005000000}"/>
    <cellStyle name="Normal 3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148935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8805746" y="138229"/>
          <a:ext cx="1277744" cy="7288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1030593</xdr:colOff>
      <xdr:row>5</xdr:row>
      <xdr:rowOff>46810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150617"/>
          <a:ext cx="1030593" cy="1138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92D050"/>
  </sheetPr>
  <dimension ref="A1:DO245"/>
  <sheetViews>
    <sheetView showGridLines="0" showZeros="0" tabSelected="1" view="pageBreakPreview" topLeftCell="A215" zoomScaleNormal="100" zoomScaleSheetLayoutView="100" workbookViewId="0">
      <selection activeCell="H238" sqref="H238"/>
    </sheetView>
  </sheetViews>
  <sheetFormatPr baseColWidth="10" defaultColWidth="9.140625" defaultRowHeight="12.75" customHeight="1" x14ac:dyDescent="0.25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customWidth="1"/>
    <col min="7" max="7" width="19.42578125" style="2" customWidth="1"/>
    <col min="8" max="16384" width="9.140625" style="2"/>
  </cols>
  <sheetData>
    <row r="1" spans="1:7" s="7" customFormat="1" ht="15.75" customHeight="1" x14ac:dyDescent="0.2">
      <c r="A1" s="4"/>
      <c r="B1" s="5" t="s">
        <v>0</v>
      </c>
      <c r="C1" s="86" t="s">
        <v>1</v>
      </c>
      <c r="D1" s="87"/>
      <c r="E1" s="87"/>
      <c r="F1" s="88"/>
      <c r="G1" s="6"/>
    </row>
    <row r="2" spans="1:7" s="7" customFormat="1" ht="15.75" customHeight="1" x14ac:dyDescent="0.2">
      <c r="A2" s="8"/>
      <c r="B2" s="9" t="s">
        <v>2</v>
      </c>
      <c r="C2" s="96" t="s">
        <v>364</v>
      </c>
      <c r="D2" s="97"/>
      <c r="E2" s="97"/>
      <c r="F2" s="98"/>
      <c r="G2" s="10"/>
    </row>
    <row r="3" spans="1:7" s="7" customFormat="1" ht="15.75" customHeight="1" thickBot="1" x14ac:dyDescent="0.25">
      <c r="A3" s="8"/>
      <c r="B3" s="9" t="s">
        <v>3</v>
      </c>
      <c r="C3" s="96"/>
      <c r="D3" s="97"/>
      <c r="E3" s="97"/>
      <c r="F3" s="98"/>
      <c r="G3" s="10"/>
    </row>
    <row r="4" spans="1:7" s="7" customFormat="1" ht="20.25" customHeight="1" x14ac:dyDescent="0.2">
      <c r="A4" s="8"/>
      <c r="B4" s="5" t="s">
        <v>4</v>
      </c>
      <c r="C4" s="69"/>
      <c r="D4" s="70"/>
      <c r="E4" s="71" t="s">
        <v>5</v>
      </c>
      <c r="F4" s="72"/>
      <c r="G4" s="11"/>
    </row>
    <row r="5" spans="1:7" s="7" customFormat="1" ht="20.25" customHeight="1" x14ac:dyDescent="0.2">
      <c r="A5" s="8"/>
      <c r="B5" s="99" t="s">
        <v>365</v>
      </c>
      <c r="C5" s="73"/>
      <c r="D5" s="74"/>
      <c r="E5" s="75" t="s">
        <v>6</v>
      </c>
      <c r="F5" s="13"/>
      <c r="G5" s="12"/>
    </row>
    <row r="6" spans="1:7" s="7" customFormat="1" ht="20.25" customHeight="1" x14ac:dyDescent="0.35">
      <c r="A6" s="8"/>
      <c r="B6" s="99"/>
      <c r="C6" s="73"/>
      <c r="D6" s="74"/>
      <c r="E6" s="75" t="s">
        <v>7</v>
      </c>
      <c r="F6" s="13"/>
      <c r="G6" s="14"/>
    </row>
    <row r="7" spans="1:7" s="7" customFormat="1" ht="20.25" customHeight="1" thickBot="1" x14ac:dyDescent="0.25">
      <c r="A7" s="8"/>
      <c r="B7" s="100"/>
      <c r="C7" s="15"/>
      <c r="D7" s="16"/>
      <c r="E7" s="17" t="s">
        <v>8</v>
      </c>
      <c r="F7" s="18"/>
      <c r="G7" s="19"/>
    </row>
    <row r="8" spans="1:7" s="7" customFormat="1" ht="17.25" customHeight="1" x14ac:dyDescent="0.2">
      <c r="A8" s="8"/>
      <c r="B8" s="9" t="s">
        <v>9</v>
      </c>
      <c r="C8" s="101" t="s">
        <v>10</v>
      </c>
      <c r="D8" s="102"/>
      <c r="E8" s="102"/>
      <c r="F8" s="20"/>
      <c r="G8" s="21" t="s">
        <v>11</v>
      </c>
    </row>
    <row r="9" spans="1:7" s="7" customFormat="1" ht="17.25" customHeight="1" x14ac:dyDescent="0.2">
      <c r="A9" s="8"/>
      <c r="B9" s="103"/>
      <c r="C9" s="105"/>
      <c r="D9" s="106"/>
      <c r="E9" s="106"/>
      <c r="F9" s="22"/>
      <c r="G9" s="89" t="s">
        <v>366</v>
      </c>
    </row>
    <row r="10" spans="1:7" s="7" customFormat="1" ht="17.25" customHeight="1" thickBot="1" x14ac:dyDescent="0.25">
      <c r="A10" s="23"/>
      <c r="B10" s="104"/>
      <c r="C10" s="107"/>
      <c r="D10" s="108"/>
      <c r="E10" s="108"/>
      <c r="F10" s="24"/>
      <c r="G10" s="90"/>
    </row>
    <row r="11" spans="1:7" s="7" customFormat="1" ht="3" customHeight="1" thickBot="1" x14ac:dyDescent="0.25">
      <c r="A11" s="25"/>
      <c r="B11" s="26"/>
      <c r="C11" s="27"/>
      <c r="D11" s="28"/>
      <c r="E11" s="25"/>
      <c r="F11" s="27"/>
      <c r="G11" s="27"/>
    </row>
    <row r="12" spans="1:7" s="7" customFormat="1" ht="15.75" customHeight="1" thickBot="1" x14ac:dyDescent="0.25">
      <c r="A12" s="91" t="s">
        <v>12</v>
      </c>
      <c r="B12" s="92"/>
      <c r="C12" s="92"/>
      <c r="D12" s="92"/>
      <c r="E12" s="92"/>
      <c r="F12" s="92"/>
      <c r="G12" s="93"/>
    </row>
    <row r="13" spans="1:7" s="7" customFormat="1" ht="3" customHeight="1" x14ac:dyDescent="0.2">
      <c r="A13" s="29"/>
      <c r="B13" s="30"/>
      <c r="C13" s="30"/>
      <c r="D13" s="31"/>
    </row>
    <row r="14" spans="1:7" s="82" customFormat="1" ht="24" x14ac:dyDescent="0.25">
      <c r="A14" s="68" t="s">
        <v>13</v>
      </c>
      <c r="B14" s="32" t="s">
        <v>14</v>
      </c>
      <c r="C14" s="68" t="s">
        <v>15</v>
      </c>
      <c r="D14" s="68" t="s">
        <v>16</v>
      </c>
      <c r="E14" s="32" t="s">
        <v>17</v>
      </c>
      <c r="F14" s="32" t="s">
        <v>18</v>
      </c>
      <c r="G14" s="32" t="s">
        <v>19</v>
      </c>
    </row>
    <row r="15" spans="1:7" s="35" customFormat="1" ht="36" x14ac:dyDescent="0.2">
      <c r="A15" s="42"/>
      <c r="B15" s="83" t="str">
        <f>+B5</f>
        <v>Pavimentación con concreto hidráulico de la calle Leona Vicario y la calle Deportiva Azteca, incluye: redes básicas de conducción y distribución, infraestructura urbana y obras complementarias, Nextipac, Municipio de Zapopan, Jalisco.</v>
      </c>
      <c r="C15" s="44"/>
      <c r="D15" s="45"/>
      <c r="E15" s="46"/>
      <c r="F15" s="47"/>
      <c r="G15" s="48"/>
    </row>
    <row r="16" spans="1:7" ht="13.5" customHeight="1" x14ac:dyDescent="0.2">
      <c r="A16" s="33" t="s">
        <v>20</v>
      </c>
      <c r="B16" s="94" t="s">
        <v>21</v>
      </c>
      <c r="C16" s="94"/>
      <c r="D16" s="94"/>
      <c r="E16" s="94"/>
      <c r="F16" s="94"/>
      <c r="G16" s="34">
        <f>ROUND(SUM(G17,G28,G35),2)</f>
        <v>0</v>
      </c>
    </row>
    <row r="17" spans="1:7" s="35" customFormat="1" x14ac:dyDescent="0.2">
      <c r="A17" s="36" t="s">
        <v>22</v>
      </c>
      <c r="B17" s="37" t="s">
        <v>23</v>
      </c>
      <c r="C17" s="38"/>
      <c r="D17" s="39"/>
      <c r="E17" s="40"/>
      <c r="F17" s="41"/>
      <c r="G17" s="40">
        <f>ROUND(SUM(G18:G27),2)</f>
        <v>0</v>
      </c>
    </row>
    <row r="18" spans="1:7" s="35" customFormat="1" ht="45" x14ac:dyDescent="0.2">
      <c r="A18" s="42" t="s">
        <v>192</v>
      </c>
      <c r="B18" s="43" t="s">
        <v>24</v>
      </c>
      <c r="C18" s="44" t="s">
        <v>25</v>
      </c>
      <c r="D18" s="45">
        <v>1</v>
      </c>
      <c r="E18" s="46"/>
      <c r="F18" s="47"/>
      <c r="G18" s="48">
        <v>0</v>
      </c>
    </row>
    <row r="19" spans="1:7" s="35" customFormat="1" ht="56.25" x14ac:dyDescent="0.2">
      <c r="A19" s="42" t="s">
        <v>193</v>
      </c>
      <c r="B19" s="43" t="s">
        <v>26</v>
      </c>
      <c r="C19" s="44" t="s">
        <v>25</v>
      </c>
      <c r="D19" s="45">
        <v>2</v>
      </c>
      <c r="E19" s="46"/>
      <c r="F19" s="47"/>
      <c r="G19" s="48">
        <v>0</v>
      </c>
    </row>
    <row r="20" spans="1:7" s="35" customFormat="1" ht="33.75" x14ac:dyDescent="0.2">
      <c r="A20" s="42" t="s">
        <v>194</v>
      </c>
      <c r="B20" s="43" t="s">
        <v>27</v>
      </c>
      <c r="C20" s="44" t="s">
        <v>28</v>
      </c>
      <c r="D20" s="45">
        <v>1.65</v>
      </c>
      <c r="E20" s="46"/>
      <c r="F20" s="47"/>
      <c r="G20" s="48">
        <v>0</v>
      </c>
    </row>
    <row r="21" spans="1:7" s="35" customFormat="1" ht="33.75" x14ac:dyDescent="0.2">
      <c r="A21" s="42" t="s">
        <v>195</v>
      </c>
      <c r="B21" s="43" t="s">
        <v>29</v>
      </c>
      <c r="C21" s="44" t="s">
        <v>28</v>
      </c>
      <c r="D21" s="45">
        <v>2.31</v>
      </c>
      <c r="E21" s="46"/>
      <c r="F21" s="47"/>
      <c r="G21" s="48">
        <v>0</v>
      </c>
    </row>
    <row r="22" spans="1:7" s="35" customFormat="1" ht="33.75" x14ac:dyDescent="0.2">
      <c r="A22" s="42" t="s">
        <v>196</v>
      </c>
      <c r="B22" s="43" t="s">
        <v>30</v>
      </c>
      <c r="C22" s="44" t="s">
        <v>28</v>
      </c>
      <c r="D22" s="45">
        <v>2.4300000000000002</v>
      </c>
      <c r="E22" s="46"/>
      <c r="F22" s="47"/>
      <c r="G22" s="48">
        <v>0</v>
      </c>
    </row>
    <row r="23" spans="1:7" s="35" customFormat="1" ht="33.75" x14ac:dyDescent="0.2">
      <c r="A23" s="42" t="s">
        <v>197</v>
      </c>
      <c r="B23" s="43" t="s">
        <v>31</v>
      </c>
      <c r="C23" s="44" t="s">
        <v>28</v>
      </c>
      <c r="D23" s="45">
        <v>2.11</v>
      </c>
      <c r="E23" s="46"/>
      <c r="F23" s="47"/>
      <c r="G23" s="48">
        <v>0</v>
      </c>
    </row>
    <row r="24" spans="1:7" s="35" customFormat="1" ht="33.75" x14ac:dyDescent="0.2">
      <c r="A24" s="42" t="s">
        <v>198</v>
      </c>
      <c r="B24" s="43" t="s">
        <v>32</v>
      </c>
      <c r="C24" s="44" t="s">
        <v>28</v>
      </c>
      <c r="D24" s="45">
        <v>7.27</v>
      </c>
      <c r="E24" s="46"/>
      <c r="F24" s="47"/>
      <c r="G24" s="48">
        <v>0</v>
      </c>
    </row>
    <row r="25" spans="1:7" s="35" customFormat="1" ht="33.75" x14ac:dyDescent="0.2">
      <c r="A25" s="42" t="s">
        <v>199</v>
      </c>
      <c r="B25" s="43" t="s">
        <v>33</v>
      </c>
      <c r="C25" s="44" t="s">
        <v>28</v>
      </c>
      <c r="D25" s="45">
        <v>88</v>
      </c>
      <c r="E25" s="46"/>
      <c r="F25" s="47"/>
      <c r="G25" s="48">
        <v>0</v>
      </c>
    </row>
    <row r="26" spans="1:7" s="35" customFormat="1" ht="33.75" x14ac:dyDescent="0.2">
      <c r="A26" s="42" t="s">
        <v>200</v>
      </c>
      <c r="B26" s="43" t="s">
        <v>34</v>
      </c>
      <c r="C26" s="44" t="s">
        <v>28</v>
      </c>
      <c r="D26" s="45">
        <v>103.78</v>
      </c>
      <c r="E26" s="46"/>
      <c r="F26" s="47"/>
      <c r="G26" s="48">
        <v>0</v>
      </c>
    </row>
    <row r="27" spans="1:7" s="35" customFormat="1" ht="33.75" x14ac:dyDescent="0.2">
      <c r="A27" s="42" t="s">
        <v>201</v>
      </c>
      <c r="B27" s="43" t="s">
        <v>35</v>
      </c>
      <c r="C27" s="44" t="s">
        <v>36</v>
      </c>
      <c r="D27" s="45">
        <v>1764.28</v>
      </c>
      <c r="E27" s="46"/>
      <c r="F27" s="47"/>
      <c r="G27" s="48">
        <v>0</v>
      </c>
    </row>
    <row r="28" spans="1:7" s="35" customFormat="1" x14ac:dyDescent="0.2">
      <c r="A28" s="36" t="s">
        <v>37</v>
      </c>
      <c r="B28" s="37" t="s">
        <v>38</v>
      </c>
      <c r="C28" s="38"/>
      <c r="D28" s="39">
        <v>0</v>
      </c>
      <c r="E28" s="40"/>
      <c r="F28" s="40"/>
      <c r="G28" s="40">
        <f>ROUND(SUM(G29:G34),2)</f>
        <v>0</v>
      </c>
    </row>
    <row r="29" spans="1:7" s="35" customFormat="1" ht="33.75" x14ac:dyDescent="0.2">
      <c r="A29" s="42" t="s">
        <v>202</v>
      </c>
      <c r="B29" s="43" t="s">
        <v>39</v>
      </c>
      <c r="C29" s="44" t="s">
        <v>40</v>
      </c>
      <c r="D29" s="45">
        <v>1264.82</v>
      </c>
      <c r="E29" s="46"/>
      <c r="F29" s="47"/>
      <c r="G29" s="48">
        <v>0</v>
      </c>
    </row>
    <row r="30" spans="1:7" s="35" customFormat="1" ht="56.25" x14ac:dyDescent="0.2">
      <c r="A30" s="42" t="s">
        <v>203</v>
      </c>
      <c r="B30" s="43" t="s">
        <v>41</v>
      </c>
      <c r="C30" s="44" t="s">
        <v>28</v>
      </c>
      <c r="D30" s="45">
        <v>758.89</v>
      </c>
      <c r="E30" s="46"/>
      <c r="F30" s="47"/>
      <c r="G30" s="48">
        <v>0</v>
      </c>
    </row>
    <row r="31" spans="1:7" s="35" customFormat="1" ht="56.25" x14ac:dyDescent="0.2">
      <c r="A31" s="42" t="s">
        <v>204</v>
      </c>
      <c r="B31" s="43" t="s">
        <v>181</v>
      </c>
      <c r="C31" s="44" t="s">
        <v>40</v>
      </c>
      <c r="D31" s="45">
        <v>1264.82</v>
      </c>
      <c r="E31" s="46"/>
      <c r="F31" s="47"/>
      <c r="G31" s="48">
        <v>0</v>
      </c>
    </row>
    <row r="32" spans="1:7" s="35" customFormat="1" ht="45" x14ac:dyDescent="0.2">
      <c r="A32" s="42" t="s">
        <v>205</v>
      </c>
      <c r="B32" s="43" t="s">
        <v>42</v>
      </c>
      <c r="C32" s="44" t="s">
        <v>28</v>
      </c>
      <c r="D32" s="45">
        <v>300.76</v>
      </c>
      <c r="E32" s="46"/>
      <c r="F32" s="47"/>
      <c r="G32" s="48">
        <v>0</v>
      </c>
    </row>
    <row r="33" spans="1:7" s="35" customFormat="1" ht="33.75" x14ac:dyDescent="0.2">
      <c r="A33" s="42" t="s">
        <v>206</v>
      </c>
      <c r="B33" s="43" t="s">
        <v>34</v>
      </c>
      <c r="C33" s="44" t="s">
        <v>28</v>
      </c>
      <c r="D33" s="45">
        <v>758.89</v>
      </c>
      <c r="E33" s="46"/>
      <c r="F33" s="47"/>
      <c r="G33" s="48">
        <v>0</v>
      </c>
    </row>
    <row r="34" spans="1:7" s="35" customFormat="1" ht="33.75" x14ac:dyDescent="0.2">
      <c r="A34" s="42" t="s">
        <v>207</v>
      </c>
      <c r="B34" s="43" t="s">
        <v>35</v>
      </c>
      <c r="C34" s="44" t="s">
        <v>36</v>
      </c>
      <c r="D34" s="45">
        <v>12901.16</v>
      </c>
      <c r="E34" s="46"/>
      <c r="F34" s="47"/>
      <c r="G34" s="48">
        <v>0</v>
      </c>
    </row>
    <row r="35" spans="1:7" s="35" customFormat="1" x14ac:dyDescent="0.2">
      <c r="A35" s="36" t="s">
        <v>43</v>
      </c>
      <c r="B35" s="37" t="s">
        <v>44</v>
      </c>
      <c r="C35" s="38"/>
      <c r="D35" s="39">
        <v>0</v>
      </c>
      <c r="E35" s="40"/>
      <c r="F35" s="40"/>
      <c r="G35" s="40">
        <f>ROUND(SUM(G36:G43),2)</f>
        <v>0</v>
      </c>
    </row>
    <row r="36" spans="1:7" s="35" customFormat="1" ht="45" x14ac:dyDescent="0.2">
      <c r="A36" s="42" t="s">
        <v>208</v>
      </c>
      <c r="B36" s="43" t="s">
        <v>45</v>
      </c>
      <c r="C36" s="44" t="s">
        <v>40</v>
      </c>
      <c r="D36" s="45">
        <v>189.72</v>
      </c>
      <c r="E36" s="46"/>
      <c r="F36" s="47"/>
      <c r="G36" s="48">
        <v>0</v>
      </c>
    </row>
    <row r="37" spans="1:7" s="35" customFormat="1" ht="45" x14ac:dyDescent="0.2">
      <c r="A37" s="42" t="s">
        <v>209</v>
      </c>
      <c r="B37" s="43" t="s">
        <v>46</v>
      </c>
      <c r="C37" s="44" t="s">
        <v>40</v>
      </c>
      <c r="D37" s="45">
        <v>252.97</v>
      </c>
      <c r="E37" s="46"/>
      <c r="F37" s="47"/>
      <c r="G37" s="48">
        <v>0</v>
      </c>
    </row>
    <row r="38" spans="1:7" s="35" customFormat="1" ht="45" x14ac:dyDescent="0.2">
      <c r="A38" s="42" t="s">
        <v>210</v>
      </c>
      <c r="B38" s="43" t="s">
        <v>47</v>
      </c>
      <c r="C38" s="44" t="s">
        <v>40</v>
      </c>
      <c r="D38" s="45">
        <v>758.89</v>
      </c>
      <c r="E38" s="46"/>
      <c r="F38" s="47"/>
      <c r="G38" s="48">
        <v>0</v>
      </c>
    </row>
    <row r="39" spans="1:7" s="35" customFormat="1" ht="45" x14ac:dyDescent="0.2">
      <c r="A39" s="42" t="s">
        <v>211</v>
      </c>
      <c r="B39" s="43" t="s">
        <v>48</v>
      </c>
      <c r="C39" s="44" t="s">
        <v>40</v>
      </c>
      <c r="D39" s="45">
        <v>63.24</v>
      </c>
      <c r="E39" s="46"/>
      <c r="F39" s="47"/>
      <c r="G39" s="48">
        <v>0</v>
      </c>
    </row>
    <row r="40" spans="1:7" s="35" customFormat="1" ht="22.5" x14ac:dyDescent="0.2">
      <c r="A40" s="42" t="s">
        <v>212</v>
      </c>
      <c r="B40" s="43" t="s">
        <v>49</v>
      </c>
      <c r="C40" s="44" t="s">
        <v>50</v>
      </c>
      <c r="D40" s="45">
        <v>959.44</v>
      </c>
      <c r="E40" s="46"/>
      <c r="F40" s="47"/>
      <c r="G40" s="48">
        <v>0</v>
      </c>
    </row>
    <row r="41" spans="1:7" s="35" customFormat="1" ht="45" x14ac:dyDescent="0.2">
      <c r="A41" s="42" t="s">
        <v>213</v>
      </c>
      <c r="B41" s="43" t="s">
        <v>51</v>
      </c>
      <c r="C41" s="44" t="s">
        <v>50</v>
      </c>
      <c r="D41" s="45">
        <v>959.44</v>
      </c>
      <c r="E41" s="46"/>
      <c r="F41" s="47"/>
      <c r="G41" s="48">
        <v>0</v>
      </c>
    </row>
    <row r="42" spans="1:7" s="35" customFormat="1" ht="33.75" x14ac:dyDescent="0.2">
      <c r="A42" s="42" t="s">
        <v>214</v>
      </c>
      <c r="B42" s="43" t="s">
        <v>52</v>
      </c>
      <c r="C42" s="44" t="s">
        <v>53</v>
      </c>
      <c r="D42" s="45">
        <v>790.16</v>
      </c>
      <c r="E42" s="46"/>
      <c r="F42" s="47"/>
      <c r="G42" s="48">
        <v>0</v>
      </c>
    </row>
    <row r="43" spans="1:7" s="35" customFormat="1" ht="78.75" x14ac:dyDescent="0.2">
      <c r="A43" s="42" t="s">
        <v>215</v>
      </c>
      <c r="B43" s="43" t="s">
        <v>54</v>
      </c>
      <c r="C43" s="44" t="s">
        <v>25</v>
      </c>
      <c r="D43" s="45">
        <v>310</v>
      </c>
      <c r="E43" s="46"/>
      <c r="F43" s="47"/>
      <c r="G43" s="48">
        <v>0</v>
      </c>
    </row>
    <row r="44" spans="1:7" s="35" customFormat="1" x14ac:dyDescent="0.2">
      <c r="A44" s="33" t="s">
        <v>55</v>
      </c>
      <c r="B44" s="49" t="s">
        <v>56</v>
      </c>
      <c r="C44" s="49"/>
      <c r="D44" s="49">
        <v>0</v>
      </c>
      <c r="E44" s="49"/>
      <c r="F44" s="49"/>
      <c r="G44" s="34">
        <f>ROUND(SUM(G45:G69),2)</f>
        <v>0</v>
      </c>
    </row>
    <row r="45" spans="1:7" s="35" customFormat="1" ht="33.75" x14ac:dyDescent="0.2">
      <c r="A45" s="42" t="s">
        <v>216</v>
      </c>
      <c r="B45" s="43" t="s">
        <v>39</v>
      </c>
      <c r="C45" s="44" t="s">
        <v>40</v>
      </c>
      <c r="D45" s="45">
        <v>703.42</v>
      </c>
      <c r="E45" s="46"/>
      <c r="F45" s="47"/>
      <c r="G45" s="48">
        <v>0</v>
      </c>
    </row>
    <row r="46" spans="1:7" s="35" customFormat="1" ht="33.75" x14ac:dyDescent="0.2">
      <c r="A46" s="42" t="s">
        <v>217</v>
      </c>
      <c r="B46" s="43" t="s">
        <v>57</v>
      </c>
      <c r="C46" s="44" t="s">
        <v>28</v>
      </c>
      <c r="D46" s="45">
        <v>73.86</v>
      </c>
      <c r="E46" s="46"/>
      <c r="F46" s="47"/>
      <c r="G46" s="48">
        <v>0</v>
      </c>
    </row>
    <row r="47" spans="1:7" s="35" customFormat="1" ht="45" x14ac:dyDescent="0.2">
      <c r="A47" s="42" t="s">
        <v>218</v>
      </c>
      <c r="B47" s="43" t="s">
        <v>58</v>
      </c>
      <c r="C47" s="44" t="s">
        <v>40</v>
      </c>
      <c r="D47" s="45">
        <v>492.39</v>
      </c>
      <c r="E47" s="46"/>
      <c r="F47" s="47"/>
      <c r="G47" s="48">
        <v>0</v>
      </c>
    </row>
    <row r="48" spans="1:7" s="35" customFormat="1" ht="45" x14ac:dyDescent="0.2">
      <c r="A48" s="42" t="s">
        <v>219</v>
      </c>
      <c r="B48" s="43" t="s">
        <v>59</v>
      </c>
      <c r="C48" s="44" t="s">
        <v>40</v>
      </c>
      <c r="D48" s="45">
        <v>211.02</v>
      </c>
      <c r="E48" s="46"/>
      <c r="F48" s="47"/>
      <c r="G48" s="48">
        <v>0</v>
      </c>
    </row>
    <row r="49" spans="1:7" s="35" customFormat="1" ht="45" x14ac:dyDescent="0.2">
      <c r="A49" s="42" t="s">
        <v>220</v>
      </c>
      <c r="B49" s="43" t="s">
        <v>60</v>
      </c>
      <c r="C49" s="44" t="s">
        <v>28</v>
      </c>
      <c r="D49" s="45">
        <v>29.54</v>
      </c>
      <c r="E49" s="46"/>
      <c r="F49" s="47"/>
      <c r="G49" s="48">
        <v>0</v>
      </c>
    </row>
    <row r="50" spans="1:7" s="35" customFormat="1" ht="45" x14ac:dyDescent="0.2">
      <c r="A50" s="42" t="s">
        <v>221</v>
      </c>
      <c r="B50" s="43" t="s">
        <v>61</v>
      </c>
      <c r="C50" s="44" t="s">
        <v>28</v>
      </c>
      <c r="D50" s="45">
        <v>47.61</v>
      </c>
      <c r="E50" s="46"/>
      <c r="F50" s="47"/>
      <c r="G50" s="48">
        <v>0</v>
      </c>
    </row>
    <row r="51" spans="1:7" s="35" customFormat="1" ht="33.75" x14ac:dyDescent="0.2">
      <c r="A51" s="42" t="s">
        <v>222</v>
      </c>
      <c r="B51" s="43" t="s">
        <v>62</v>
      </c>
      <c r="C51" s="44" t="s">
        <v>50</v>
      </c>
      <c r="D51" s="45">
        <v>216.37</v>
      </c>
      <c r="E51" s="46"/>
      <c r="F51" s="47"/>
      <c r="G51" s="48">
        <v>0</v>
      </c>
    </row>
    <row r="52" spans="1:7" s="35" customFormat="1" ht="33.75" x14ac:dyDescent="0.2">
      <c r="A52" s="42" t="s">
        <v>223</v>
      </c>
      <c r="B52" s="43" t="s">
        <v>63</v>
      </c>
      <c r="C52" s="44" t="s">
        <v>50</v>
      </c>
      <c r="D52" s="45">
        <v>144.24</v>
      </c>
      <c r="E52" s="46"/>
      <c r="F52" s="47"/>
      <c r="G52" s="48">
        <v>0</v>
      </c>
    </row>
    <row r="53" spans="1:7" s="35" customFormat="1" ht="33.75" x14ac:dyDescent="0.2">
      <c r="A53" s="42" t="s">
        <v>224</v>
      </c>
      <c r="B53" s="43" t="s">
        <v>64</v>
      </c>
      <c r="C53" s="44" t="s">
        <v>50</v>
      </c>
      <c r="D53" s="45">
        <v>9.93</v>
      </c>
      <c r="E53" s="46"/>
      <c r="F53" s="47"/>
      <c r="G53" s="48">
        <v>0</v>
      </c>
    </row>
    <row r="54" spans="1:7" s="35" customFormat="1" ht="45" x14ac:dyDescent="0.2">
      <c r="A54" s="42" t="s">
        <v>225</v>
      </c>
      <c r="B54" s="43" t="s">
        <v>65</v>
      </c>
      <c r="C54" s="44" t="s">
        <v>40</v>
      </c>
      <c r="D54" s="45">
        <v>156.79</v>
      </c>
      <c r="E54" s="46"/>
      <c r="F54" s="47"/>
      <c r="G54" s="48">
        <v>0</v>
      </c>
    </row>
    <row r="55" spans="1:7" s="35" customFormat="1" ht="33.75" x14ac:dyDescent="0.2">
      <c r="A55" s="42" t="s">
        <v>226</v>
      </c>
      <c r="B55" s="43" t="s">
        <v>66</v>
      </c>
      <c r="C55" s="44" t="s">
        <v>40</v>
      </c>
      <c r="D55" s="45">
        <v>546.63</v>
      </c>
      <c r="E55" s="46"/>
      <c r="F55" s="47"/>
      <c r="G55" s="48">
        <v>0</v>
      </c>
    </row>
    <row r="56" spans="1:7" s="35" customFormat="1" ht="33.75" x14ac:dyDescent="0.2">
      <c r="A56" s="42" t="s">
        <v>227</v>
      </c>
      <c r="B56" s="43" t="s">
        <v>67</v>
      </c>
      <c r="C56" s="44" t="s">
        <v>40</v>
      </c>
      <c r="D56" s="45">
        <v>281.37</v>
      </c>
      <c r="E56" s="46"/>
      <c r="F56" s="47"/>
      <c r="G56" s="48">
        <v>0</v>
      </c>
    </row>
    <row r="57" spans="1:7" s="35" customFormat="1" ht="22.5" x14ac:dyDescent="0.2">
      <c r="A57" s="42" t="s">
        <v>228</v>
      </c>
      <c r="B57" s="43" t="s">
        <v>49</v>
      </c>
      <c r="C57" s="44" t="s">
        <v>50</v>
      </c>
      <c r="D57" s="45">
        <v>428.55</v>
      </c>
      <c r="E57" s="46"/>
      <c r="F57" s="47"/>
      <c r="G57" s="48">
        <v>0</v>
      </c>
    </row>
    <row r="58" spans="1:7" s="35" customFormat="1" ht="45" x14ac:dyDescent="0.2">
      <c r="A58" s="42" t="s">
        <v>229</v>
      </c>
      <c r="B58" s="43" t="s">
        <v>68</v>
      </c>
      <c r="C58" s="44" t="s">
        <v>50</v>
      </c>
      <c r="D58" s="50">
        <v>7.42</v>
      </c>
      <c r="E58" s="46"/>
      <c r="F58" s="47"/>
      <c r="G58" s="48">
        <v>0</v>
      </c>
    </row>
    <row r="59" spans="1:7" s="35" customFormat="1" ht="33.75" x14ac:dyDescent="0.2">
      <c r="A59" s="42" t="s">
        <v>230</v>
      </c>
      <c r="B59" s="43" t="s">
        <v>69</v>
      </c>
      <c r="C59" s="44" t="s">
        <v>50</v>
      </c>
      <c r="D59" s="50">
        <v>7.42</v>
      </c>
      <c r="E59" s="46"/>
      <c r="F59" s="47"/>
      <c r="G59" s="48">
        <v>0</v>
      </c>
    </row>
    <row r="60" spans="1:7" s="35" customFormat="1" ht="33.75" x14ac:dyDescent="0.2">
      <c r="A60" s="42" t="s">
        <v>231</v>
      </c>
      <c r="B60" s="43" t="s">
        <v>70</v>
      </c>
      <c r="C60" s="44" t="s">
        <v>40</v>
      </c>
      <c r="D60" s="50">
        <v>3.5</v>
      </c>
      <c r="E60" s="46"/>
      <c r="F60" s="47"/>
      <c r="G60" s="48">
        <v>0</v>
      </c>
    </row>
    <row r="61" spans="1:7" s="35" customFormat="1" ht="33.75" x14ac:dyDescent="0.2">
      <c r="A61" s="42" t="s">
        <v>232</v>
      </c>
      <c r="B61" s="43" t="s">
        <v>71</v>
      </c>
      <c r="C61" s="44" t="s">
        <v>50</v>
      </c>
      <c r="D61" s="45">
        <v>7.26</v>
      </c>
      <c r="E61" s="46"/>
      <c r="F61" s="47"/>
      <c r="G61" s="48">
        <v>0</v>
      </c>
    </row>
    <row r="62" spans="1:7" s="35" customFormat="1" ht="33.75" x14ac:dyDescent="0.2">
      <c r="A62" s="42" t="s">
        <v>233</v>
      </c>
      <c r="B62" s="43" t="s">
        <v>72</v>
      </c>
      <c r="C62" s="44" t="s">
        <v>50</v>
      </c>
      <c r="D62" s="45">
        <v>2.97</v>
      </c>
      <c r="E62" s="46"/>
      <c r="F62" s="47"/>
      <c r="G62" s="48">
        <v>0</v>
      </c>
    </row>
    <row r="63" spans="1:7" s="35" customFormat="1" ht="22.5" x14ac:dyDescent="0.2">
      <c r="A63" s="42" t="s">
        <v>234</v>
      </c>
      <c r="B63" s="43" t="s">
        <v>73</v>
      </c>
      <c r="C63" s="44" t="s">
        <v>40</v>
      </c>
      <c r="D63" s="45">
        <v>5.43</v>
      </c>
      <c r="E63" s="46"/>
      <c r="F63" s="47"/>
      <c r="G63" s="48">
        <v>0</v>
      </c>
    </row>
    <row r="64" spans="1:7" s="35" customFormat="1" ht="33.75" x14ac:dyDescent="0.2">
      <c r="A64" s="42" t="s">
        <v>235</v>
      </c>
      <c r="B64" s="43" t="s">
        <v>74</v>
      </c>
      <c r="C64" s="44" t="s">
        <v>40</v>
      </c>
      <c r="D64" s="50">
        <v>33.14</v>
      </c>
      <c r="E64" s="46"/>
      <c r="F64" s="47"/>
      <c r="G64" s="48">
        <v>0</v>
      </c>
    </row>
    <row r="65" spans="1:7" s="35" customFormat="1" ht="45" x14ac:dyDescent="0.2">
      <c r="A65" s="42" t="s">
        <v>236</v>
      </c>
      <c r="B65" s="43" t="s">
        <v>75</v>
      </c>
      <c r="C65" s="44" t="s">
        <v>40</v>
      </c>
      <c r="D65" s="50">
        <v>33.14</v>
      </c>
      <c r="E65" s="46"/>
      <c r="F65" s="47"/>
      <c r="G65" s="48">
        <v>0</v>
      </c>
    </row>
    <row r="66" spans="1:7" s="35" customFormat="1" ht="33.75" x14ac:dyDescent="0.2">
      <c r="A66" s="42" t="s">
        <v>237</v>
      </c>
      <c r="B66" s="43" t="s">
        <v>34</v>
      </c>
      <c r="C66" s="44" t="s">
        <v>28</v>
      </c>
      <c r="D66" s="45">
        <v>44.32</v>
      </c>
      <c r="E66" s="46"/>
      <c r="F66" s="47"/>
      <c r="G66" s="48">
        <v>0</v>
      </c>
    </row>
    <row r="67" spans="1:7" s="35" customFormat="1" ht="33.75" x14ac:dyDescent="0.2">
      <c r="A67" s="42" t="s">
        <v>238</v>
      </c>
      <c r="B67" s="43" t="s">
        <v>35</v>
      </c>
      <c r="C67" s="44" t="s">
        <v>36</v>
      </c>
      <c r="D67" s="45">
        <v>753.36</v>
      </c>
      <c r="E67" s="46"/>
      <c r="F67" s="47"/>
      <c r="G67" s="48">
        <v>0</v>
      </c>
    </row>
    <row r="68" spans="1:7" s="35" customFormat="1" ht="67.5" x14ac:dyDescent="0.2">
      <c r="A68" s="42" t="s">
        <v>239</v>
      </c>
      <c r="B68" s="43" t="s">
        <v>178</v>
      </c>
      <c r="C68" s="44" t="s">
        <v>25</v>
      </c>
      <c r="D68" s="45">
        <v>15</v>
      </c>
      <c r="E68" s="46"/>
      <c r="F68" s="47"/>
      <c r="G68" s="48">
        <v>0</v>
      </c>
    </row>
    <row r="69" spans="1:7" s="35" customFormat="1" ht="90" x14ac:dyDescent="0.2">
      <c r="A69" s="42" t="s">
        <v>240</v>
      </c>
      <c r="B69" s="43" t="s">
        <v>179</v>
      </c>
      <c r="C69" s="44" t="s">
        <v>25</v>
      </c>
      <c r="D69" s="45">
        <v>170</v>
      </c>
      <c r="E69" s="46"/>
      <c r="F69" s="47"/>
      <c r="G69" s="48">
        <v>0</v>
      </c>
    </row>
    <row r="70" spans="1:7" x14ac:dyDescent="0.2">
      <c r="A70" s="33" t="s">
        <v>76</v>
      </c>
      <c r="B70" s="49" t="s">
        <v>77</v>
      </c>
      <c r="C70" s="49"/>
      <c r="D70" s="49">
        <v>0</v>
      </c>
      <c r="E70" s="49"/>
      <c r="F70" s="49"/>
      <c r="G70" s="34">
        <f>ROUND(SUM(G71:G75),2)</f>
        <v>0</v>
      </c>
    </row>
    <row r="71" spans="1:7" s="35" customFormat="1" ht="33.75" x14ac:dyDescent="0.2">
      <c r="A71" s="42" t="s">
        <v>241</v>
      </c>
      <c r="B71" s="43" t="s">
        <v>78</v>
      </c>
      <c r="C71" s="44" t="s">
        <v>25</v>
      </c>
      <c r="D71" s="45">
        <v>9</v>
      </c>
      <c r="E71" s="46"/>
      <c r="F71" s="47"/>
      <c r="G71" s="48">
        <v>0</v>
      </c>
    </row>
    <row r="72" spans="1:7" s="35" customFormat="1" ht="33.75" x14ac:dyDescent="0.2">
      <c r="A72" s="42" t="s">
        <v>242</v>
      </c>
      <c r="B72" s="43" t="s">
        <v>79</v>
      </c>
      <c r="C72" s="44" t="s">
        <v>25</v>
      </c>
      <c r="D72" s="45">
        <v>9</v>
      </c>
      <c r="E72" s="46"/>
      <c r="F72" s="47"/>
      <c r="G72" s="48">
        <v>0</v>
      </c>
    </row>
    <row r="73" spans="1:7" s="35" customFormat="1" ht="33.75" x14ac:dyDescent="0.2">
      <c r="A73" s="42" t="s">
        <v>243</v>
      </c>
      <c r="B73" s="43" t="s">
        <v>80</v>
      </c>
      <c r="C73" s="44" t="s">
        <v>25</v>
      </c>
      <c r="D73" s="45">
        <v>9</v>
      </c>
      <c r="E73" s="46"/>
      <c r="F73" s="47"/>
      <c r="G73" s="48">
        <v>0</v>
      </c>
    </row>
    <row r="74" spans="1:7" s="35" customFormat="1" ht="33.75" x14ac:dyDescent="0.2">
      <c r="A74" s="42" t="s">
        <v>244</v>
      </c>
      <c r="B74" s="43" t="s">
        <v>81</v>
      </c>
      <c r="C74" s="44" t="s">
        <v>40</v>
      </c>
      <c r="D74" s="45">
        <v>43.53</v>
      </c>
      <c r="E74" s="46"/>
      <c r="F74" s="47"/>
      <c r="G74" s="48">
        <v>0</v>
      </c>
    </row>
    <row r="75" spans="1:7" s="35" customFormat="1" ht="33.75" x14ac:dyDescent="0.2">
      <c r="A75" s="42" t="s">
        <v>245</v>
      </c>
      <c r="B75" s="43" t="s">
        <v>82</v>
      </c>
      <c r="C75" s="44" t="s">
        <v>28</v>
      </c>
      <c r="D75" s="45">
        <v>8.7100000000000009</v>
      </c>
      <c r="E75" s="46"/>
      <c r="F75" s="47"/>
      <c r="G75" s="48">
        <v>0</v>
      </c>
    </row>
    <row r="76" spans="1:7" s="35" customFormat="1" x14ac:dyDescent="0.2">
      <c r="A76" s="33" t="s">
        <v>83</v>
      </c>
      <c r="B76" s="49" t="s">
        <v>84</v>
      </c>
      <c r="C76" s="49"/>
      <c r="D76" s="49">
        <v>0</v>
      </c>
      <c r="E76" s="49"/>
      <c r="F76" s="49"/>
      <c r="G76" s="34">
        <f>ROUND(SUM(G77,G88),2)</f>
        <v>0</v>
      </c>
    </row>
    <row r="77" spans="1:7" s="35" customFormat="1" x14ac:dyDescent="0.2">
      <c r="A77" s="36" t="s">
        <v>85</v>
      </c>
      <c r="B77" s="37" t="s">
        <v>86</v>
      </c>
      <c r="C77" s="38"/>
      <c r="D77" s="39">
        <v>0</v>
      </c>
      <c r="E77" s="40"/>
      <c r="F77" s="40"/>
      <c r="G77" s="40">
        <f>ROUND(SUM(G78:G87),2)</f>
        <v>0</v>
      </c>
    </row>
    <row r="78" spans="1:7" s="35" customFormat="1" ht="56.25" x14ac:dyDescent="0.2">
      <c r="A78" s="42" t="s">
        <v>246</v>
      </c>
      <c r="B78" s="43" t="s">
        <v>87</v>
      </c>
      <c r="C78" s="44" t="s">
        <v>40</v>
      </c>
      <c r="D78" s="45">
        <v>3.98</v>
      </c>
      <c r="E78" s="46"/>
      <c r="F78" s="47"/>
      <c r="G78" s="48">
        <v>0</v>
      </c>
    </row>
    <row r="79" spans="1:7" s="35" customFormat="1" ht="67.5" x14ac:dyDescent="0.2">
      <c r="A79" s="42" t="s">
        <v>247</v>
      </c>
      <c r="B79" s="43" t="s">
        <v>180</v>
      </c>
      <c r="C79" s="44" t="s">
        <v>40</v>
      </c>
      <c r="D79" s="45">
        <v>59.32</v>
      </c>
      <c r="E79" s="46"/>
      <c r="F79" s="47"/>
      <c r="G79" s="48">
        <v>0</v>
      </c>
    </row>
    <row r="80" spans="1:7" s="35" customFormat="1" ht="45" x14ac:dyDescent="0.2">
      <c r="A80" s="42" t="s">
        <v>248</v>
      </c>
      <c r="B80" s="43" t="s">
        <v>88</v>
      </c>
      <c r="C80" s="44" t="s">
        <v>50</v>
      </c>
      <c r="D80" s="45">
        <v>552.92999999999995</v>
      </c>
      <c r="E80" s="46"/>
      <c r="F80" s="47"/>
      <c r="G80" s="48">
        <v>0</v>
      </c>
    </row>
    <row r="81" spans="1:7" s="35" customFormat="1" ht="56.25" x14ac:dyDescent="0.2">
      <c r="A81" s="42" t="s">
        <v>249</v>
      </c>
      <c r="B81" s="43" t="s">
        <v>89</v>
      </c>
      <c r="C81" s="44" t="s">
        <v>50</v>
      </c>
      <c r="D81" s="45">
        <v>80.87</v>
      </c>
      <c r="E81" s="46"/>
      <c r="F81" s="47"/>
      <c r="G81" s="48">
        <v>0</v>
      </c>
    </row>
    <row r="82" spans="1:7" s="35" customFormat="1" ht="56.25" x14ac:dyDescent="0.2">
      <c r="A82" s="42" t="s">
        <v>250</v>
      </c>
      <c r="B82" s="43" t="s">
        <v>90</v>
      </c>
      <c r="C82" s="44" t="s">
        <v>50</v>
      </c>
      <c r="D82" s="45">
        <v>19.22</v>
      </c>
      <c r="E82" s="46"/>
      <c r="F82" s="47"/>
      <c r="G82" s="48">
        <v>0</v>
      </c>
    </row>
    <row r="83" spans="1:7" s="35" customFormat="1" ht="45" x14ac:dyDescent="0.2">
      <c r="A83" s="42" t="s">
        <v>251</v>
      </c>
      <c r="B83" s="43" t="s">
        <v>91</v>
      </c>
      <c r="C83" s="44" t="s">
        <v>25</v>
      </c>
      <c r="D83" s="45">
        <v>4</v>
      </c>
      <c r="E83" s="46"/>
      <c r="F83" s="47"/>
      <c r="G83" s="48">
        <v>0</v>
      </c>
    </row>
    <row r="84" spans="1:7" s="35" customFormat="1" ht="45" x14ac:dyDescent="0.2">
      <c r="A84" s="42" t="s">
        <v>252</v>
      </c>
      <c r="B84" s="43" t="s">
        <v>92</v>
      </c>
      <c r="C84" s="44" t="s">
        <v>25</v>
      </c>
      <c r="D84" s="45">
        <v>1</v>
      </c>
      <c r="E84" s="46"/>
      <c r="F84" s="47"/>
      <c r="G84" s="48">
        <v>0</v>
      </c>
    </row>
    <row r="85" spans="1:7" s="35" customFormat="1" ht="56.25" x14ac:dyDescent="0.2">
      <c r="A85" s="42" t="s">
        <v>253</v>
      </c>
      <c r="B85" s="43" t="s">
        <v>93</v>
      </c>
      <c r="C85" s="44" t="s">
        <v>40</v>
      </c>
      <c r="D85" s="45">
        <v>20.78</v>
      </c>
      <c r="E85" s="46"/>
      <c r="F85" s="47"/>
      <c r="G85" s="48">
        <v>0</v>
      </c>
    </row>
    <row r="86" spans="1:7" s="35" customFormat="1" ht="56.25" x14ac:dyDescent="0.2">
      <c r="A86" s="42" t="s">
        <v>254</v>
      </c>
      <c r="B86" s="43" t="s">
        <v>94</v>
      </c>
      <c r="C86" s="44" t="s">
        <v>40</v>
      </c>
      <c r="D86" s="45">
        <v>20.78</v>
      </c>
      <c r="E86" s="46"/>
      <c r="F86" s="47"/>
      <c r="G86" s="48">
        <v>0</v>
      </c>
    </row>
    <row r="87" spans="1:7" s="35" customFormat="1" ht="22.5" x14ac:dyDescent="0.2">
      <c r="A87" s="42" t="s">
        <v>255</v>
      </c>
      <c r="B87" s="43" t="s">
        <v>95</v>
      </c>
      <c r="C87" s="44" t="s">
        <v>25</v>
      </c>
      <c r="D87" s="45">
        <v>198</v>
      </c>
      <c r="E87" s="46"/>
      <c r="F87" s="47"/>
      <c r="G87" s="48">
        <v>0</v>
      </c>
    </row>
    <row r="88" spans="1:7" s="35" customFormat="1" x14ac:dyDescent="0.2">
      <c r="A88" s="36" t="s">
        <v>96</v>
      </c>
      <c r="B88" s="37" t="s">
        <v>97</v>
      </c>
      <c r="C88" s="38"/>
      <c r="D88" s="39">
        <v>0</v>
      </c>
      <c r="E88" s="40"/>
      <c r="F88" s="40"/>
      <c r="G88" s="40">
        <f>ROUND(SUM(G89:G92),2)</f>
        <v>0</v>
      </c>
    </row>
    <row r="89" spans="1:7" s="35" customFormat="1" ht="67.5" x14ac:dyDescent="0.2">
      <c r="A89" s="42" t="s">
        <v>256</v>
      </c>
      <c r="B89" s="43" t="s">
        <v>368</v>
      </c>
      <c r="C89" s="44" t="s">
        <v>25</v>
      </c>
      <c r="D89" s="45">
        <v>1</v>
      </c>
      <c r="E89" s="46"/>
      <c r="F89" s="47"/>
      <c r="G89" s="48">
        <v>0</v>
      </c>
    </row>
    <row r="90" spans="1:7" s="35" customFormat="1" ht="90" x14ac:dyDescent="0.2">
      <c r="A90" s="42" t="s">
        <v>257</v>
      </c>
      <c r="B90" s="43" t="s">
        <v>369</v>
      </c>
      <c r="C90" s="44" t="s">
        <v>25</v>
      </c>
      <c r="D90" s="45">
        <v>1</v>
      </c>
      <c r="E90" s="46"/>
      <c r="F90" s="47"/>
      <c r="G90" s="48">
        <v>0</v>
      </c>
    </row>
    <row r="91" spans="1:7" s="35" customFormat="1" ht="78.75" x14ac:dyDescent="0.2">
      <c r="A91" s="42" t="s">
        <v>258</v>
      </c>
      <c r="B91" s="43" t="s">
        <v>370</v>
      </c>
      <c r="C91" s="44" t="s">
        <v>25</v>
      </c>
      <c r="D91" s="45">
        <v>3</v>
      </c>
      <c r="E91" s="46"/>
      <c r="F91" s="47"/>
      <c r="G91" s="48">
        <v>0</v>
      </c>
    </row>
    <row r="92" spans="1:7" s="35" customFormat="1" ht="45" x14ac:dyDescent="0.2">
      <c r="A92" s="42" t="s">
        <v>259</v>
      </c>
      <c r="B92" s="43" t="s">
        <v>98</v>
      </c>
      <c r="C92" s="44" t="s">
        <v>25</v>
      </c>
      <c r="D92" s="45">
        <v>2</v>
      </c>
      <c r="E92" s="46"/>
      <c r="F92" s="47"/>
      <c r="G92" s="48">
        <v>0</v>
      </c>
    </row>
    <row r="93" spans="1:7" x14ac:dyDescent="0.2">
      <c r="A93" s="33" t="s">
        <v>99</v>
      </c>
      <c r="B93" s="49" t="s">
        <v>100</v>
      </c>
      <c r="C93" s="49"/>
      <c r="D93" s="49">
        <v>0</v>
      </c>
      <c r="E93" s="49"/>
      <c r="F93" s="49"/>
      <c r="G93" s="34">
        <f>ROUND(SUM(G94,G106,G119,G133),2)</f>
        <v>0</v>
      </c>
    </row>
    <row r="94" spans="1:7" s="35" customFormat="1" x14ac:dyDescent="0.2">
      <c r="A94" s="36" t="s">
        <v>101</v>
      </c>
      <c r="B94" s="37" t="s">
        <v>102</v>
      </c>
      <c r="C94" s="38"/>
      <c r="D94" s="39">
        <v>0</v>
      </c>
      <c r="E94" s="40"/>
      <c r="F94" s="40"/>
      <c r="G94" s="40">
        <f>ROUND(SUM(G95:G105),2)</f>
        <v>0</v>
      </c>
    </row>
    <row r="95" spans="1:7" s="35" customFormat="1" ht="22.5" x14ac:dyDescent="0.2">
      <c r="A95" s="42" t="s">
        <v>260</v>
      </c>
      <c r="B95" s="43" t="s">
        <v>103</v>
      </c>
      <c r="C95" s="44" t="s">
        <v>50</v>
      </c>
      <c r="D95" s="45">
        <v>184.39</v>
      </c>
      <c r="E95" s="46"/>
      <c r="F95" s="47"/>
      <c r="G95" s="48">
        <v>0</v>
      </c>
    </row>
    <row r="96" spans="1:7" s="35" customFormat="1" ht="45" x14ac:dyDescent="0.2">
      <c r="A96" s="42" t="s">
        <v>261</v>
      </c>
      <c r="B96" s="43" t="s">
        <v>104</v>
      </c>
      <c r="C96" s="44" t="s">
        <v>28</v>
      </c>
      <c r="D96" s="45">
        <v>294.05</v>
      </c>
      <c r="E96" s="46"/>
      <c r="F96" s="47"/>
      <c r="G96" s="48">
        <v>0</v>
      </c>
    </row>
    <row r="97" spans="1:7" s="35" customFormat="1" ht="22.5" x14ac:dyDescent="0.2">
      <c r="A97" s="42" t="s">
        <v>262</v>
      </c>
      <c r="B97" s="43" t="s">
        <v>105</v>
      </c>
      <c r="C97" s="44" t="s">
        <v>28</v>
      </c>
      <c r="D97" s="45">
        <v>16.96</v>
      </c>
      <c r="E97" s="46"/>
      <c r="F97" s="47"/>
      <c r="G97" s="48">
        <v>0</v>
      </c>
    </row>
    <row r="98" spans="1:7" s="35" customFormat="1" ht="22.5" x14ac:dyDescent="0.2">
      <c r="A98" s="42" t="s">
        <v>263</v>
      </c>
      <c r="B98" s="43" t="s">
        <v>106</v>
      </c>
      <c r="C98" s="44" t="s">
        <v>50</v>
      </c>
      <c r="D98" s="45">
        <v>184.39</v>
      </c>
      <c r="E98" s="46"/>
      <c r="F98" s="47"/>
      <c r="G98" s="48">
        <v>0</v>
      </c>
    </row>
    <row r="99" spans="1:7" s="35" customFormat="1" ht="33.75" x14ac:dyDescent="0.2">
      <c r="A99" s="42" t="s">
        <v>264</v>
      </c>
      <c r="B99" s="43" t="s">
        <v>107</v>
      </c>
      <c r="C99" s="44" t="s">
        <v>28</v>
      </c>
      <c r="D99" s="45">
        <v>71.91</v>
      </c>
      <c r="E99" s="46"/>
      <c r="F99" s="47"/>
      <c r="G99" s="48">
        <v>0</v>
      </c>
    </row>
    <row r="100" spans="1:7" s="35" customFormat="1" ht="45" x14ac:dyDescent="0.2">
      <c r="A100" s="42" t="s">
        <v>265</v>
      </c>
      <c r="B100" s="43" t="s">
        <v>182</v>
      </c>
      <c r="C100" s="44" t="s">
        <v>28</v>
      </c>
      <c r="D100" s="45">
        <v>63.92</v>
      </c>
      <c r="E100" s="46"/>
      <c r="F100" s="47"/>
      <c r="G100" s="48">
        <v>0</v>
      </c>
    </row>
    <row r="101" spans="1:7" s="35" customFormat="1" ht="45" x14ac:dyDescent="0.2">
      <c r="A101" s="42" t="s">
        <v>266</v>
      </c>
      <c r="B101" s="43" t="s">
        <v>183</v>
      </c>
      <c r="C101" s="44" t="s">
        <v>28</v>
      </c>
      <c r="D101" s="45">
        <v>95.89</v>
      </c>
      <c r="E101" s="46"/>
      <c r="F101" s="47"/>
      <c r="G101" s="48">
        <v>0</v>
      </c>
    </row>
    <row r="102" spans="1:7" s="35" customFormat="1" ht="135" x14ac:dyDescent="0.2">
      <c r="A102" s="42" t="s">
        <v>267</v>
      </c>
      <c r="B102" s="43" t="s">
        <v>109</v>
      </c>
      <c r="C102" s="44" t="s">
        <v>25</v>
      </c>
      <c r="D102" s="45">
        <v>1</v>
      </c>
      <c r="E102" s="46"/>
      <c r="F102" s="47"/>
      <c r="G102" s="48">
        <v>0</v>
      </c>
    </row>
    <row r="103" spans="1:7" s="35" customFormat="1" ht="22.5" x14ac:dyDescent="0.2">
      <c r="A103" s="42" t="s">
        <v>268</v>
      </c>
      <c r="B103" s="43" t="s">
        <v>110</v>
      </c>
      <c r="C103" s="44" t="s">
        <v>25</v>
      </c>
      <c r="D103" s="45">
        <v>13</v>
      </c>
      <c r="E103" s="46"/>
      <c r="F103" s="47"/>
      <c r="G103" s="48">
        <v>0</v>
      </c>
    </row>
    <row r="104" spans="1:7" s="35" customFormat="1" ht="33.75" x14ac:dyDescent="0.2">
      <c r="A104" s="42" t="s">
        <v>269</v>
      </c>
      <c r="B104" s="43" t="s">
        <v>34</v>
      </c>
      <c r="C104" s="44" t="s">
        <v>28</v>
      </c>
      <c r="D104" s="45">
        <v>230.13</v>
      </c>
      <c r="E104" s="46"/>
      <c r="F104" s="47"/>
      <c r="G104" s="48">
        <v>0</v>
      </c>
    </row>
    <row r="105" spans="1:7" s="35" customFormat="1" ht="33.75" x14ac:dyDescent="0.2">
      <c r="A105" s="42" t="s">
        <v>270</v>
      </c>
      <c r="B105" s="43" t="s">
        <v>35</v>
      </c>
      <c r="C105" s="44" t="s">
        <v>36</v>
      </c>
      <c r="D105" s="45">
        <v>3912.14</v>
      </c>
      <c r="E105" s="46"/>
      <c r="F105" s="47"/>
      <c r="G105" s="48">
        <v>0</v>
      </c>
    </row>
    <row r="106" spans="1:7" s="35" customFormat="1" x14ac:dyDescent="0.2">
      <c r="A106" s="36" t="s">
        <v>111</v>
      </c>
      <c r="B106" s="37" t="s">
        <v>112</v>
      </c>
      <c r="C106" s="38"/>
      <c r="D106" s="39">
        <v>0</v>
      </c>
      <c r="E106" s="40"/>
      <c r="F106" s="40"/>
      <c r="G106" s="40">
        <f>ROUND(SUM(G107:G118),2)</f>
        <v>0</v>
      </c>
    </row>
    <row r="107" spans="1:7" s="35" customFormat="1" ht="45" x14ac:dyDescent="0.2">
      <c r="A107" s="42" t="s">
        <v>271</v>
      </c>
      <c r="B107" s="43" t="s">
        <v>104</v>
      </c>
      <c r="C107" s="44" t="s">
        <v>28</v>
      </c>
      <c r="D107" s="45">
        <v>37.96</v>
      </c>
      <c r="E107" s="46"/>
      <c r="F107" s="47"/>
      <c r="G107" s="48">
        <v>0</v>
      </c>
    </row>
    <row r="108" spans="1:7" s="35" customFormat="1" ht="22.5" x14ac:dyDescent="0.2">
      <c r="A108" s="42" t="s">
        <v>272</v>
      </c>
      <c r="B108" s="43" t="s">
        <v>113</v>
      </c>
      <c r="C108" s="44" t="s">
        <v>28</v>
      </c>
      <c r="D108" s="45">
        <v>6.36</v>
      </c>
      <c r="E108" s="46"/>
      <c r="F108" s="47"/>
      <c r="G108" s="48">
        <v>0</v>
      </c>
    </row>
    <row r="109" spans="1:7" s="35" customFormat="1" ht="33.75" x14ac:dyDescent="0.2">
      <c r="A109" s="42" t="s">
        <v>273</v>
      </c>
      <c r="B109" s="43" t="s">
        <v>114</v>
      </c>
      <c r="C109" s="44" t="s">
        <v>40</v>
      </c>
      <c r="D109" s="45">
        <v>12.58</v>
      </c>
      <c r="E109" s="46"/>
      <c r="F109" s="47"/>
      <c r="G109" s="48">
        <v>0</v>
      </c>
    </row>
    <row r="110" spans="1:7" s="35" customFormat="1" ht="33.75" x14ac:dyDescent="0.2">
      <c r="A110" s="42" t="s">
        <v>274</v>
      </c>
      <c r="B110" s="43" t="s">
        <v>115</v>
      </c>
      <c r="C110" s="44" t="s">
        <v>53</v>
      </c>
      <c r="D110" s="45">
        <v>355.59</v>
      </c>
      <c r="E110" s="46"/>
      <c r="F110" s="47"/>
      <c r="G110" s="48">
        <v>0</v>
      </c>
    </row>
    <row r="111" spans="1:7" s="35" customFormat="1" ht="22.5" x14ac:dyDescent="0.2">
      <c r="A111" s="42" t="s">
        <v>275</v>
      </c>
      <c r="B111" s="43" t="s">
        <v>184</v>
      </c>
      <c r="C111" s="44" t="s">
        <v>28</v>
      </c>
      <c r="D111" s="45">
        <v>2.95</v>
      </c>
      <c r="E111" s="46"/>
      <c r="F111" s="47"/>
      <c r="G111" s="48">
        <v>0</v>
      </c>
    </row>
    <row r="112" spans="1:7" s="35" customFormat="1" ht="33.75" x14ac:dyDescent="0.2">
      <c r="A112" s="42" t="s">
        <v>276</v>
      </c>
      <c r="B112" s="43" t="s">
        <v>116</v>
      </c>
      <c r="C112" s="44" t="s">
        <v>40</v>
      </c>
      <c r="D112" s="45">
        <v>6.56</v>
      </c>
      <c r="E112" s="46"/>
      <c r="F112" s="47"/>
      <c r="G112" s="48">
        <v>0</v>
      </c>
    </row>
    <row r="113" spans="1:7" s="35" customFormat="1" ht="22.5" x14ac:dyDescent="0.2">
      <c r="A113" s="42" t="s">
        <v>277</v>
      </c>
      <c r="B113" s="43" t="s">
        <v>73</v>
      </c>
      <c r="C113" s="44" t="s">
        <v>40</v>
      </c>
      <c r="D113" s="45">
        <v>35.15</v>
      </c>
      <c r="E113" s="46"/>
      <c r="F113" s="47"/>
      <c r="G113" s="48">
        <v>0</v>
      </c>
    </row>
    <row r="114" spans="1:7" s="35" customFormat="1" ht="45" x14ac:dyDescent="0.2">
      <c r="A114" s="42" t="s">
        <v>278</v>
      </c>
      <c r="B114" s="43" t="s">
        <v>185</v>
      </c>
      <c r="C114" s="44" t="s">
        <v>40</v>
      </c>
      <c r="D114" s="45">
        <v>26.8</v>
      </c>
      <c r="E114" s="46"/>
      <c r="F114" s="47"/>
      <c r="G114" s="48">
        <v>0</v>
      </c>
    </row>
    <row r="115" spans="1:7" s="35" customFormat="1" ht="45" x14ac:dyDescent="0.2">
      <c r="A115" s="42" t="s">
        <v>279</v>
      </c>
      <c r="B115" s="43" t="s">
        <v>117</v>
      </c>
      <c r="C115" s="44" t="s">
        <v>40</v>
      </c>
      <c r="D115" s="45">
        <v>43.48</v>
      </c>
      <c r="E115" s="46"/>
      <c r="F115" s="47"/>
      <c r="G115" s="48">
        <v>0</v>
      </c>
    </row>
    <row r="116" spans="1:7" s="35" customFormat="1" ht="45" x14ac:dyDescent="0.2">
      <c r="A116" s="42" t="s">
        <v>280</v>
      </c>
      <c r="B116" s="43" t="s">
        <v>60</v>
      </c>
      <c r="C116" s="44" t="s">
        <v>28</v>
      </c>
      <c r="D116" s="45">
        <v>9.2100000000000009</v>
      </c>
      <c r="E116" s="46"/>
      <c r="F116" s="47"/>
      <c r="G116" s="48">
        <v>0</v>
      </c>
    </row>
    <row r="117" spans="1:7" s="35" customFormat="1" ht="45" x14ac:dyDescent="0.2">
      <c r="A117" s="42" t="s">
        <v>281</v>
      </c>
      <c r="B117" s="43" t="s">
        <v>186</v>
      </c>
      <c r="C117" s="44" t="s">
        <v>25</v>
      </c>
      <c r="D117" s="45">
        <v>46</v>
      </c>
      <c r="E117" s="46"/>
      <c r="F117" s="47"/>
      <c r="G117" s="48">
        <v>0</v>
      </c>
    </row>
    <row r="118" spans="1:7" s="35" customFormat="1" ht="45" x14ac:dyDescent="0.2">
      <c r="A118" s="42" t="s">
        <v>282</v>
      </c>
      <c r="B118" s="43" t="s">
        <v>118</v>
      </c>
      <c r="C118" s="44" t="s">
        <v>25</v>
      </c>
      <c r="D118" s="45">
        <v>4</v>
      </c>
      <c r="E118" s="46"/>
      <c r="F118" s="47"/>
      <c r="G118" s="48">
        <v>0</v>
      </c>
    </row>
    <row r="119" spans="1:7" s="35" customFormat="1" x14ac:dyDescent="0.2">
      <c r="A119" s="36" t="s">
        <v>119</v>
      </c>
      <c r="B119" s="37" t="s">
        <v>120</v>
      </c>
      <c r="C119" s="38"/>
      <c r="D119" s="39">
        <v>0</v>
      </c>
      <c r="E119" s="40"/>
      <c r="F119" s="40"/>
      <c r="G119" s="40">
        <f>ROUND(SUM(G120:G132),2)</f>
        <v>0</v>
      </c>
    </row>
    <row r="120" spans="1:7" s="35" customFormat="1" ht="22.5" x14ac:dyDescent="0.2">
      <c r="A120" s="42" t="s">
        <v>283</v>
      </c>
      <c r="B120" s="43" t="s">
        <v>103</v>
      </c>
      <c r="C120" s="44" t="s">
        <v>50</v>
      </c>
      <c r="D120" s="45">
        <v>141.5</v>
      </c>
      <c r="E120" s="46"/>
      <c r="F120" s="47"/>
      <c r="G120" s="48">
        <v>0</v>
      </c>
    </row>
    <row r="121" spans="1:7" s="35" customFormat="1" ht="45" x14ac:dyDescent="0.2">
      <c r="A121" s="42" t="s">
        <v>284</v>
      </c>
      <c r="B121" s="43" t="s">
        <v>104</v>
      </c>
      <c r="C121" s="44" t="s">
        <v>28</v>
      </c>
      <c r="D121" s="45">
        <v>135.69999999999999</v>
      </c>
      <c r="E121" s="46"/>
      <c r="F121" s="47"/>
      <c r="G121" s="48">
        <v>0</v>
      </c>
    </row>
    <row r="122" spans="1:7" s="35" customFormat="1" ht="90" x14ac:dyDescent="0.2">
      <c r="A122" s="42" t="s">
        <v>285</v>
      </c>
      <c r="B122" s="43" t="s">
        <v>187</v>
      </c>
      <c r="C122" s="44" t="s">
        <v>25</v>
      </c>
      <c r="D122" s="45">
        <v>4</v>
      </c>
      <c r="E122" s="46"/>
      <c r="F122" s="47"/>
      <c r="G122" s="48">
        <v>0</v>
      </c>
    </row>
    <row r="123" spans="1:7" s="35" customFormat="1" ht="90" x14ac:dyDescent="0.2">
      <c r="A123" s="42" t="s">
        <v>286</v>
      </c>
      <c r="B123" s="43" t="s">
        <v>188</v>
      </c>
      <c r="C123" s="44" t="s">
        <v>25</v>
      </c>
      <c r="D123" s="45">
        <v>15</v>
      </c>
      <c r="E123" s="46"/>
      <c r="F123" s="47"/>
      <c r="G123" s="48">
        <v>0</v>
      </c>
    </row>
    <row r="124" spans="1:7" s="35" customFormat="1" ht="90" x14ac:dyDescent="0.2">
      <c r="A124" s="42" t="s">
        <v>287</v>
      </c>
      <c r="B124" s="43" t="s">
        <v>189</v>
      </c>
      <c r="C124" s="44" t="s">
        <v>25</v>
      </c>
      <c r="D124" s="45">
        <v>2</v>
      </c>
      <c r="E124" s="46"/>
      <c r="F124" s="47"/>
      <c r="G124" s="48">
        <v>0</v>
      </c>
    </row>
    <row r="125" spans="1:7" s="35" customFormat="1" ht="22.5" x14ac:dyDescent="0.2">
      <c r="A125" s="42" t="s">
        <v>288</v>
      </c>
      <c r="B125" s="43" t="s">
        <v>121</v>
      </c>
      <c r="C125" s="44" t="s">
        <v>50</v>
      </c>
      <c r="D125" s="45">
        <v>141.5</v>
      </c>
      <c r="E125" s="46"/>
      <c r="F125" s="47"/>
      <c r="G125" s="48">
        <v>0</v>
      </c>
    </row>
    <row r="126" spans="1:7" s="35" customFormat="1" ht="22.5" x14ac:dyDescent="0.2">
      <c r="A126" s="42" t="s">
        <v>289</v>
      </c>
      <c r="B126" s="43" t="s">
        <v>122</v>
      </c>
      <c r="C126" s="44" t="s">
        <v>25</v>
      </c>
      <c r="D126" s="45">
        <v>22</v>
      </c>
      <c r="E126" s="46"/>
      <c r="F126" s="47"/>
      <c r="G126" s="48">
        <v>0</v>
      </c>
    </row>
    <row r="127" spans="1:7" s="35" customFormat="1" ht="22.5" x14ac:dyDescent="0.2">
      <c r="A127" s="42" t="s">
        <v>290</v>
      </c>
      <c r="B127" s="43" t="s">
        <v>123</v>
      </c>
      <c r="C127" s="44" t="s">
        <v>25</v>
      </c>
      <c r="D127" s="45">
        <v>22</v>
      </c>
      <c r="E127" s="46"/>
      <c r="F127" s="47"/>
      <c r="G127" s="48">
        <v>0</v>
      </c>
    </row>
    <row r="128" spans="1:7" s="35" customFormat="1" ht="22.5" x14ac:dyDescent="0.2">
      <c r="A128" s="42" t="s">
        <v>291</v>
      </c>
      <c r="B128" s="43" t="s">
        <v>105</v>
      </c>
      <c r="C128" s="44" t="s">
        <v>28</v>
      </c>
      <c r="D128" s="45">
        <v>9.91</v>
      </c>
      <c r="E128" s="46"/>
      <c r="F128" s="47"/>
      <c r="G128" s="48">
        <v>0</v>
      </c>
    </row>
    <row r="129" spans="1:7" s="35" customFormat="1" ht="45" x14ac:dyDescent="0.2">
      <c r="A129" s="42" t="s">
        <v>292</v>
      </c>
      <c r="B129" s="43" t="s">
        <v>60</v>
      </c>
      <c r="C129" s="44" t="s">
        <v>28</v>
      </c>
      <c r="D129" s="45">
        <v>71.099999999999994</v>
      </c>
      <c r="E129" s="46"/>
      <c r="F129" s="47"/>
      <c r="G129" s="48">
        <v>0</v>
      </c>
    </row>
    <row r="130" spans="1:7" s="35" customFormat="1" ht="45" x14ac:dyDescent="0.2">
      <c r="A130" s="42" t="s">
        <v>293</v>
      </c>
      <c r="B130" s="43" t="s">
        <v>108</v>
      </c>
      <c r="C130" s="44" t="s">
        <v>28</v>
      </c>
      <c r="D130" s="45">
        <v>38.28</v>
      </c>
      <c r="E130" s="46"/>
      <c r="F130" s="47"/>
      <c r="G130" s="48">
        <v>0</v>
      </c>
    </row>
    <row r="131" spans="1:7" s="35" customFormat="1" ht="33.75" x14ac:dyDescent="0.2">
      <c r="A131" s="42" t="s">
        <v>294</v>
      </c>
      <c r="B131" s="43" t="s">
        <v>34</v>
      </c>
      <c r="C131" s="44" t="s">
        <v>28</v>
      </c>
      <c r="D131" s="45">
        <v>64.599999999999994</v>
      </c>
      <c r="E131" s="46"/>
      <c r="F131" s="47"/>
      <c r="G131" s="48">
        <v>0</v>
      </c>
    </row>
    <row r="132" spans="1:7" s="35" customFormat="1" ht="33.75" x14ac:dyDescent="0.2">
      <c r="A132" s="42" t="s">
        <v>295</v>
      </c>
      <c r="B132" s="43" t="s">
        <v>35</v>
      </c>
      <c r="C132" s="44" t="s">
        <v>36</v>
      </c>
      <c r="D132" s="45">
        <v>1098.26</v>
      </c>
      <c r="E132" s="46"/>
      <c r="F132" s="47"/>
      <c r="G132" s="48">
        <v>0</v>
      </c>
    </row>
    <row r="133" spans="1:7" s="35" customFormat="1" x14ac:dyDescent="0.2">
      <c r="A133" s="36" t="s">
        <v>124</v>
      </c>
      <c r="B133" s="37" t="s">
        <v>125</v>
      </c>
      <c r="C133" s="38"/>
      <c r="D133" s="39">
        <v>0</v>
      </c>
      <c r="E133" s="40"/>
      <c r="F133" s="40"/>
      <c r="G133" s="40">
        <f>ROUND(SUM(G134:G151),2)</f>
        <v>0</v>
      </c>
    </row>
    <row r="134" spans="1:7" s="35" customFormat="1" ht="45" x14ac:dyDescent="0.2">
      <c r="A134" s="42" t="s">
        <v>296</v>
      </c>
      <c r="B134" s="43" t="s">
        <v>104</v>
      </c>
      <c r="C134" s="44" t="s">
        <v>28</v>
      </c>
      <c r="D134" s="45">
        <v>33.18</v>
      </c>
      <c r="E134" s="46"/>
      <c r="F134" s="47"/>
      <c r="G134" s="48">
        <v>0</v>
      </c>
    </row>
    <row r="135" spans="1:7" s="35" customFormat="1" ht="45" x14ac:dyDescent="0.2">
      <c r="A135" s="42" t="s">
        <v>297</v>
      </c>
      <c r="B135" s="43" t="s">
        <v>60</v>
      </c>
      <c r="C135" s="44" t="s">
        <v>28</v>
      </c>
      <c r="D135" s="45">
        <v>11.63</v>
      </c>
      <c r="E135" s="46"/>
      <c r="F135" s="47"/>
      <c r="G135" s="48">
        <v>0</v>
      </c>
    </row>
    <row r="136" spans="1:7" s="35" customFormat="1" ht="33.75" x14ac:dyDescent="0.2">
      <c r="A136" s="42" t="s">
        <v>298</v>
      </c>
      <c r="B136" s="43" t="s">
        <v>70</v>
      </c>
      <c r="C136" s="44" t="s">
        <v>40</v>
      </c>
      <c r="D136" s="45">
        <v>14.42</v>
      </c>
      <c r="E136" s="46"/>
      <c r="F136" s="47"/>
      <c r="G136" s="48">
        <v>0</v>
      </c>
    </row>
    <row r="137" spans="1:7" s="35" customFormat="1" ht="33.75" x14ac:dyDescent="0.2">
      <c r="A137" s="42" t="s">
        <v>299</v>
      </c>
      <c r="B137" s="43" t="s">
        <v>126</v>
      </c>
      <c r="C137" s="44" t="s">
        <v>28</v>
      </c>
      <c r="D137" s="45">
        <v>3.17</v>
      </c>
      <c r="E137" s="46"/>
      <c r="F137" s="47"/>
      <c r="G137" s="48">
        <v>0</v>
      </c>
    </row>
    <row r="138" spans="1:7" s="35" customFormat="1" ht="33.75" x14ac:dyDescent="0.2">
      <c r="A138" s="42" t="s">
        <v>300</v>
      </c>
      <c r="B138" s="43" t="s">
        <v>127</v>
      </c>
      <c r="C138" s="44" t="s">
        <v>40</v>
      </c>
      <c r="D138" s="45">
        <v>10.55</v>
      </c>
      <c r="E138" s="46"/>
      <c r="F138" s="47"/>
      <c r="G138" s="48">
        <v>0</v>
      </c>
    </row>
    <row r="139" spans="1:7" s="35" customFormat="1" ht="33.75" x14ac:dyDescent="0.2">
      <c r="A139" s="42" t="s">
        <v>301</v>
      </c>
      <c r="B139" s="43" t="s">
        <v>114</v>
      </c>
      <c r="C139" s="44" t="s">
        <v>40</v>
      </c>
      <c r="D139" s="45">
        <v>14.75</v>
      </c>
      <c r="E139" s="46"/>
      <c r="F139" s="47"/>
      <c r="G139" s="48">
        <v>0</v>
      </c>
    </row>
    <row r="140" spans="1:7" s="35" customFormat="1" ht="33.75" x14ac:dyDescent="0.2">
      <c r="A140" s="42" t="s">
        <v>302</v>
      </c>
      <c r="B140" s="43" t="s">
        <v>115</v>
      </c>
      <c r="C140" s="44" t="s">
        <v>53</v>
      </c>
      <c r="D140" s="45">
        <v>343.23</v>
      </c>
      <c r="E140" s="46"/>
      <c r="F140" s="47"/>
      <c r="G140" s="48">
        <v>0</v>
      </c>
    </row>
    <row r="141" spans="1:7" s="35" customFormat="1" ht="22.5" x14ac:dyDescent="0.2">
      <c r="A141" s="42" t="s">
        <v>303</v>
      </c>
      <c r="B141" s="43" t="s">
        <v>184</v>
      </c>
      <c r="C141" s="44" t="s">
        <v>28</v>
      </c>
      <c r="D141" s="45">
        <v>1.75</v>
      </c>
      <c r="E141" s="46"/>
      <c r="F141" s="47"/>
      <c r="G141" s="48">
        <v>0</v>
      </c>
    </row>
    <row r="142" spans="1:7" s="35" customFormat="1" ht="22.5" x14ac:dyDescent="0.2">
      <c r="A142" s="42" t="s">
        <v>304</v>
      </c>
      <c r="B142" s="43" t="s">
        <v>73</v>
      </c>
      <c r="C142" s="44" t="s">
        <v>40</v>
      </c>
      <c r="D142" s="45">
        <v>22.11</v>
      </c>
      <c r="E142" s="46"/>
      <c r="F142" s="47"/>
      <c r="G142" s="48">
        <v>0</v>
      </c>
    </row>
    <row r="143" spans="1:7" s="35" customFormat="1" ht="45" x14ac:dyDescent="0.2">
      <c r="A143" s="42" t="s">
        <v>305</v>
      </c>
      <c r="B143" s="43" t="s">
        <v>185</v>
      </c>
      <c r="C143" s="44" t="s">
        <v>40</v>
      </c>
      <c r="D143" s="45">
        <v>40.96</v>
      </c>
      <c r="E143" s="46"/>
      <c r="F143" s="47"/>
      <c r="G143" s="48">
        <v>0</v>
      </c>
    </row>
    <row r="144" spans="1:7" s="35" customFormat="1" ht="33.75" x14ac:dyDescent="0.2">
      <c r="A144" s="42" t="s">
        <v>306</v>
      </c>
      <c r="B144" s="43" t="s">
        <v>128</v>
      </c>
      <c r="C144" s="44" t="s">
        <v>53</v>
      </c>
      <c r="D144" s="45">
        <v>1185.95</v>
      </c>
      <c r="E144" s="46"/>
      <c r="F144" s="47"/>
      <c r="G144" s="48">
        <v>0</v>
      </c>
    </row>
    <row r="145" spans="1:7" s="35" customFormat="1" ht="22.5" x14ac:dyDescent="0.2">
      <c r="A145" s="42" t="s">
        <v>307</v>
      </c>
      <c r="B145" s="43" t="s">
        <v>129</v>
      </c>
      <c r="C145" s="44" t="s">
        <v>53</v>
      </c>
      <c r="D145" s="45">
        <v>112.48</v>
      </c>
      <c r="E145" s="46"/>
      <c r="F145" s="47"/>
      <c r="G145" s="48">
        <v>0</v>
      </c>
    </row>
    <row r="146" spans="1:7" s="35" customFormat="1" ht="33.75" x14ac:dyDescent="0.2">
      <c r="A146" s="42" t="s">
        <v>308</v>
      </c>
      <c r="B146" s="43" t="s">
        <v>130</v>
      </c>
      <c r="C146" s="44" t="s">
        <v>53</v>
      </c>
      <c r="D146" s="45">
        <v>387.25</v>
      </c>
      <c r="E146" s="46"/>
      <c r="F146" s="47"/>
      <c r="G146" s="48">
        <v>0</v>
      </c>
    </row>
    <row r="147" spans="1:7" s="35" customFormat="1" ht="45" x14ac:dyDescent="0.2">
      <c r="A147" s="42" t="s">
        <v>309</v>
      </c>
      <c r="B147" s="43" t="s">
        <v>131</v>
      </c>
      <c r="C147" s="44" t="s">
        <v>53</v>
      </c>
      <c r="D147" s="45">
        <v>87.62</v>
      </c>
      <c r="E147" s="46"/>
      <c r="F147" s="47"/>
      <c r="G147" s="48">
        <v>0</v>
      </c>
    </row>
    <row r="148" spans="1:7" s="35" customFormat="1" ht="33.75" x14ac:dyDescent="0.2">
      <c r="A148" s="42" t="s">
        <v>310</v>
      </c>
      <c r="B148" s="43" t="s">
        <v>34</v>
      </c>
      <c r="C148" s="44" t="s">
        <v>28</v>
      </c>
      <c r="D148" s="45">
        <v>21.55</v>
      </c>
      <c r="E148" s="46"/>
      <c r="F148" s="47"/>
      <c r="G148" s="48">
        <v>0</v>
      </c>
    </row>
    <row r="149" spans="1:7" s="35" customFormat="1" ht="33.75" x14ac:dyDescent="0.2">
      <c r="A149" s="42" t="s">
        <v>311</v>
      </c>
      <c r="B149" s="43" t="s">
        <v>35</v>
      </c>
      <c r="C149" s="44" t="s">
        <v>36</v>
      </c>
      <c r="D149" s="45">
        <v>366.31</v>
      </c>
      <c r="E149" s="46"/>
      <c r="F149" s="47"/>
      <c r="G149" s="48">
        <v>0</v>
      </c>
    </row>
    <row r="150" spans="1:7" s="35" customFormat="1" ht="112.5" x14ac:dyDescent="0.2">
      <c r="A150" s="42" t="s">
        <v>312</v>
      </c>
      <c r="B150" s="43" t="s">
        <v>132</v>
      </c>
      <c r="C150" s="44" t="s">
        <v>25</v>
      </c>
      <c r="D150" s="45">
        <v>1</v>
      </c>
      <c r="E150" s="46"/>
      <c r="F150" s="47"/>
      <c r="G150" s="48">
        <v>0</v>
      </c>
    </row>
    <row r="151" spans="1:7" s="35" customFormat="1" ht="112.5" x14ac:dyDescent="0.2">
      <c r="A151" s="42" t="s">
        <v>313</v>
      </c>
      <c r="B151" s="43" t="s">
        <v>133</v>
      </c>
      <c r="C151" s="44" t="s">
        <v>25</v>
      </c>
      <c r="D151" s="45">
        <v>1</v>
      </c>
      <c r="E151" s="46"/>
      <c r="F151" s="47"/>
      <c r="G151" s="48">
        <v>0</v>
      </c>
    </row>
    <row r="152" spans="1:7" x14ac:dyDescent="0.2">
      <c r="A152" s="33" t="s">
        <v>134</v>
      </c>
      <c r="B152" s="49" t="s">
        <v>135</v>
      </c>
      <c r="C152" s="49"/>
      <c r="D152" s="49">
        <v>0</v>
      </c>
      <c r="E152" s="49"/>
      <c r="F152" s="49"/>
      <c r="G152" s="34">
        <f>ROUND(SUM(G153,G163,G176,G189),2)</f>
        <v>0</v>
      </c>
    </row>
    <row r="153" spans="1:7" s="35" customFormat="1" x14ac:dyDescent="0.2">
      <c r="A153" s="36" t="s">
        <v>136</v>
      </c>
      <c r="B153" s="37" t="s">
        <v>102</v>
      </c>
      <c r="C153" s="38"/>
      <c r="D153" s="39">
        <v>0</v>
      </c>
      <c r="E153" s="40"/>
      <c r="F153" s="40"/>
      <c r="G153" s="40">
        <f>ROUND(SUM(G154:G162),2)</f>
        <v>0</v>
      </c>
    </row>
    <row r="154" spans="1:7" s="35" customFormat="1" ht="22.5" x14ac:dyDescent="0.2">
      <c r="A154" s="42" t="s">
        <v>314</v>
      </c>
      <c r="B154" s="43" t="s">
        <v>137</v>
      </c>
      <c r="C154" s="44" t="s">
        <v>50</v>
      </c>
      <c r="D154" s="45">
        <v>179.19</v>
      </c>
      <c r="E154" s="46"/>
      <c r="F154" s="47"/>
      <c r="G154" s="48">
        <v>0</v>
      </c>
    </row>
    <row r="155" spans="1:7" s="35" customFormat="1" ht="45" x14ac:dyDescent="0.2">
      <c r="A155" s="42" t="s">
        <v>315</v>
      </c>
      <c r="B155" s="43" t="s">
        <v>104</v>
      </c>
      <c r="C155" s="44" t="s">
        <v>28</v>
      </c>
      <c r="D155" s="45">
        <v>150.52000000000001</v>
      </c>
      <c r="E155" s="46"/>
      <c r="F155" s="47"/>
      <c r="G155" s="48">
        <v>0</v>
      </c>
    </row>
    <row r="156" spans="1:7" s="35" customFormat="1" ht="33.75" x14ac:dyDescent="0.2">
      <c r="A156" s="42" t="s">
        <v>316</v>
      </c>
      <c r="B156" s="43" t="s">
        <v>138</v>
      </c>
      <c r="C156" s="44" t="s">
        <v>50</v>
      </c>
      <c r="D156" s="45">
        <v>179.19</v>
      </c>
      <c r="E156" s="46"/>
      <c r="F156" s="47"/>
      <c r="G156" s="48">
        <v>0</v>
      </c>
    </row>
    <row r="157" spans="1:7" s="35" customFormat="1" ht="22.5" x14ac:dyDescent="0.2">
      <c r="A157" s="42" t="s">
        <v>317</v>
      </c>
      <c r="B157" s="43" t="s">
        <v>105</v>
      </c>
      <c r="C157" s="44" t="s">
        <v>28</v>
      </c>
      <c r="D157" s="45">
        <v>12.54</v>
      </c>
      <c r="E157" s="46"/>
      <c r="F157" s="47"/>
      <c r="G157" s="48">
        <v>0</v>
      </c>
    </row>
    <row r="158" spans="1:7" s="35" customFormat="1" ht="33.75" x14ac:dyDescent="0.2">
      <c r="A158" s="42" t="s">
        <v>318</v>
      </c>
      <c r="B158" s="43" t="s">
        <v>107</v>
      </c>
      <c r="C158" s="44" t="s">
        <v>28</v>
      </c>
      <c r="D158" s="45">
        <v>56.44</v>
      </c>
      <c r="E158" s="46"/>
      <c r="F158" s="47"/>
      <c r="G158" s="48">
        <v>0</v>
      </c>
    </row>
    <row r="159" spans="1:7" s="35" customFormat="1" ht="45" x14ac:dyDescent="0.2">
      <c r="A159" s="42" t="s">
        <v>319</v>
      </c>
      <c r="B159" s="43" t="s">
        <v>60</v>
      </c>
      <c r="C159" s="44" t="s">
        <v>28</v>
      </c>
      <c r="D159" s="45">
        <v>53</v>
      </c>
      <c r="E159" s="46"/>
      <c r="F159" s="47"/>
      <c r="G159" s="48">
        <v>0</v>
      </c>
    </row>
    <row r="160" spans="1:7" s="35" customFormat="1" ht="45" x14ac:dyDescent="0.2">
      <c r="A160" s="42" t="s">
        <v>320</v>
      </c>
      <c r="B160" s="43" t="s">
        <v>108</v>
      </c>
      <c r="C160" s="44" t="s">
        <v>28</v>
      </c>
      <c r="D160" s="45">
        <v>28.53</v>
      </c>
      <c r="E160" s="46"/>
      <c r="F160" s="47"/>
      <c r="G160" s="48">
        <v>0</v>
      </c>
    </row>
    <row r="161" spans="1:7" s="35" customFormat="1" ht="33.75" x14ac:dyDescent="0.2">
      <c r="A161" s="42" t="s">
        <v>321</v>
      </c>
      <c r="B161" s="43" t="s">
        <v>34</v>
      </c>
      <c r="C161" s="44" t="s">
        <v>28</v>
      </c>
      <c r="D161" s="45">
        <v>94.07</v>
      </c>
      <c r="E161" s="46"/>
      <c r="F161" s="47"/>
      <c r="G161" s="48">
        <v>0</v>
      </c>
    </row>
    <row r="162" spans="1:7" s="35" customFormat="1" ht="33.75" x14ac:dyDescent="0.2">
      <c r="A162" s="42" t="s">
        <v>322</v>
      </c>
      <c r="B162" s="43" t="s">
        <v>35</v>
      </c>
      <c r="C162" s="44" t="s">
        <v>36</v>
      </c>
      <c r="D162" s="45">
        <v>1599.23</v>
      </c>
      <c r="E162" s="46"/>
      <c r="F162" s="47"/>
      <c r="G162" s="48">
        <v>0</v>
      </c>
    </row>
    <row r="163" spans="1:7" s="35" customFormat="1" x14ac:dyDescent="0.2">
      <c r="A163" s="36" t="s">
        <v>139</v>
      </c>
      <c r="B163" s="37" t="s">
        <v>140</v>
      </c>
      <c r="C163" s="38"/>
      <c r="D163" s="39">
        <v>0</v>
      </c>
      <c r="E163" s="40"/>
      <c r="F163" s="40"/>
      <c r="G163" s="40">
        <f>ROUND(SUM(G164:G175),2)</f>
        <v>0</v>
      </c>
    </row>
    <row r="164" spans="1:7" s="35" customFormat="1" ht="22.5" x14ac:dyDescent="0.2">
      <c r="A164" s="42" t="s">
        <v>323</v>
      </c>
      <c r="B164" s="43" t="s">
        <v>137</v>
      </c>
      <c r="C164" s="44" t="s">
        <v>50</v>
      </c>
      <c r="D164" s="45">
        <v>135.09</v>
      </c>
      <c r="E164" s="46"/>
      <c r="F164" s="47"/>
      <c r="G164" s="48">
        <v>0</v>
      </c>
    </row>
    <row r="165" spans="1:7" s="35" customFormat="1" ht="45" x14ac:dyDescent="0.2">
      <c r="A165" s="42" t="s">
        <v>324</v>
      </c>
      <c r="B165" s="43" t="s">
        <v>104</v>
      </c>
      <c r="C165" s="44" t="s">
        <v>28</v>
      </c>
      <c r="D165" s="45">
        <v>72.95</v>
      </c>
      <c r="E165" s="46"/>
      <c r="F165" s="47"/>
      <c r="G165" s="48">
        <v>0</v>
      </c>
    </row>
    <row r="166" spans="1:7" s="35" customFormat="1" ht="45" x14ac:dyDescent="0.2">
      <c r="A166" s="42" t="s">
        <v>325</v>
      </c>
      <c r="B166" s="43" t="s">
        <v>60</v>
      </c>
      <c r="C166" s="44" t="s">
        <v>28</v>
      </c>
      <c r="D166" s="45">
        <v>72.95</v>
      </c>
      <c r="E166" s="46"/>
      <c r="F166" s="47"/>
      <c r="G166" s="48">
        <v>0</v>
      </c>
    </row>
    <row r="167" spans="1:7" s="35" customFormat="1" ht="22.5" x14ac:dyDescent="0.2">
      <c r="A167" s="42" t="s">
        <v>326</v>
      </c>
      <c r="B167" s="43" t="s">
        <v>141</v>
      </c>
      <c r="C167" s="44" t="s">
        <v>25</v>
      </c>
      <c r="D167" s="45">
        <v>22</v>
      </c>
      <c r="E167" s="46"/>
      <c r="F167" s="47"/>
      <c r="G167" s="48">
        <v>0</v>
      </c>
    </row>
    <row r="168" spans="1:7" s="35" customFormat="1" ht="22.5" x14ac:dyDescent="0.2">
      <c r="A168" s="42" t="s">
        <v>327</v>
      </c>
      <c r="B168" s="43" t="s">
        <v>142</v>
      </c>
      <c r="C168" s="44" t="s">
        <v>25</v>
      </c>
      <c r="D168" s="45">
        <v>22</v>
      </c>
      <c r="E168" s="46"/>
      <c r="F168" s="47"/>
      <c r="G168" s="48">
        <v>0</v>
      </c>
    </row>
    <row r="169" spans="1:7" s="35" customFormat="1" ht="22.5" x14ac:dyDescent="0.2">
      <c r="A169" s="42" t="s">
        <v>328</v>
      </c>
      <c r="B169" s="43" t="s">
        <v>143</v>
      </c>
      <c r="C169" s="44" t="s">
        <v>25</v>
      </c>
      <c r="D169" s="45">
        <v>22</v>
      </c>
      <c r="E169" s="46"/>
      <c r="F169" s="47"/>
      <c r="G169" s="48">
        <v>0</v>
      </c>
    </row>
    <row r="170" spans="1:7" s="35" customFormat="1" ht="22.5" x14ac:dyDescent="0.2">
      <c r="A170" s="42" t="s">
        <v>329</v>
      </c>
      <c r="B170" s="43" t="s">
        <v>144</v>
      </c>
      <c r="C170" s="44" t="s">
        <v>25</v>
      </c>
      <c r="D170" s="45">
        <v>22</v>
      </c>
      <c r="E170" s="46"/>
      <c r="F170" s="47"/>
      <c r="G170" s="48">
        <v>0</v>
      </c>
    </row>
    <row r="171" spans="1:7" s="35" customFormat="1" ht="22.5" x14ac:dyDescent="0.2">
      <c r="A171" s="42" t="s">
        <v>330</v>
      </c>
      <c r="B171" s="43" t="s">
        <v>145</v>
      </c>
      <c r="C171" s="44" t="s">
        <v>50</v>
      </c>
      <c r="D171" s="45">
        <v>135.09</v>
      </c>
      <c r="E171" s="46"/>
      <c r="F171" s="47"/>
      <c r="G171" s="48">
        <v>0</v>
      </c>
    </row>
    <row r="172" spans="1:7" s="35" customFormat="1" ht="22.5" x14ac:dyDescent="0.2">
      <c r="A172" s="42" t="s">
        <v>331</v>
      </c>
      <c r="B172" s="43" t="s">
        <v>146</v>
      </c>
      <c r="C172" s="44" t="s">
        <v>25</v>
      </c>
      <c r="D172" s="45">
        <v>22</v>
      </c>
      <c r="E172" s="46"/>
      <c r="F172" s="47"/>
      <c r="G172" s="48">
        <v>0</v>
      </c>
    </row>
    <row r="173" spans="1:7" s="35" customFormat="1" ht="22.5" x14ac:dyDescent="0.2">
      <c r="A173" s="42" t="s">
        <v>332</v>
      </c>
      <c r="B173" s="43" t="s">
        <v>147</v>
      </c>
      <c r="C173" s="44" t="s">
        <v>25</v>
      </c>
      <c r="D173" s="45">
        <v>22</v>
      </c>
      <c r="E173" s="46"/>
      <c r="F173" s="47"/>
      <c r="G173" s="48">
        <v>0</v>
      </c>
    </row>
    <row r="174" spans="1:7" s="35" customFormat="1" ht="22.5" x14ac:dyDescent="0.2">
      <c r="A174" s="42" t="s">
        <v>333</v>
      </c>
      <c r="B174" s="43" t="s">
        <v>148</v>
      </c>
      <c r="C174" s="44" t="s">
        <v>25</v>
      </c>
      <c r="D174" s="45">
        <v>22</v>
      </c>
      <c r="E174" s="46"/>
      <c r="F174" s="47"/>
      <c r="G174" s="48">
        <v>0</v>
      </c>
    </row>
    <row r="175" spans="1:7" s="35" customFormat="1" ht="101.25" x14ac:dyDescent="0.2">
      <c r="A175" s="42" t="s">
        <v>334</v>
      </c>
      <c r="B175" s="43" t="s">
        <v>371</v>
      </c>
      <c r="C175" s="44" t="s">
        <v>25</v>
      </c>
      <c r="D175" s="45">
        <v>22</v>
      </c>
      <c r="E175" s="46"/>
      <c r="F175" s="47"/>
      <c r="G175" s="48">
        <v>0</v>
      </c>
    </row>
    <row r="176" spans="1:7" s="35" customFormat="1" x14ac:dyDescent="0.2">
      <c r="A176" s="36" t="s">
        <v>149</v>
      </c>
      <c r="B176" s="37" t="s">
        <v>150</v>
      </c>
      <c r="C176" s="38"/>
      <c r="D176" s="39">
        <v>0</v>
      </c>
      <c r="E176" s="40"/>
      <c r="F176" s="40"/>
      <c r="G176" s="40">
        <f>ROUND(SUM(G177:G188),2)</f>
        <v>0</v>
      </c>
    </row>
    <row r="177" spans="1:7" s="35" customFormat="1" ht="45" x14ac:dyDescent="0.2">
      <c r="A177" s="42" t="s">
        <v>335</v>
      </c>
      <c r="B177" s="43" t="s">
        <v>104</v>
      </c>
      <c r="C177" s="44" t="s">
        <v>28</v>
      </c>
      <c r="D177" s="45">
        <v>28.68</v>
      </c>
      <c r="E177" s="46"/>
      <c r="F177" s="47"/>
      <c r="G177" s="48">
        <v>0</v>
      </c>
    </row>
    <row r="178" spans="1:7" s="35" customFormat="1" ht="45" x14ac:dyDescent="0.2">
      <c r="A178" s="42" t="s">
        <v>336</v>
      </c>
      <c r="B178" s="43" t="s">
        <v>60</v>
      </c>
      <c r="C178" s="44" t="s">
        <v>28</v>
      </c>
      <c r="D178" s="45">
        <v>8.41</v>
      </c>
      <c r="E178" s="46"/>
      <c r="F178" s="47"/>
      <c r="G178" s="48">
        <v>0</v>
      </c>
    </row>
    <row r="179" spans="1:7" s="35" customFormat="1" ht="33.75" x14ac:dyDescent="0.2">
      <c r="A179" s="42" t="s">
        <v>337</v>
      </c>
      <c r="B179" s="43" t="s">
        <v>151</v>
      </c>
      <c r="C179" s="44" t="s">
        <v>40</v>
      </c>
      <c r="D179" s="45">
        <v>14.51</v>
      </c>
      <c r="E179" s="46"/>
      <c r="F179" s="47"/>
      <c r="G179" s="48">
        <v>0</v>
      </c>
    </row>
    <row r="180" spans="1:7" s="35" customFormat="1" ht="33.75" x14ac:dyDescent="0.2">
      <c r="A180" s="42" t="s">
        <v>338</v>
      </c>
      <c r="B180" s="43" t="s">
        <v>114</v>
      </c>
      <c r="C180" s="44" t="s">
        <v>40</v>
      </c>
      <c r="D180" s="45">
        <v>18.100000000000001</v>
      </c>
      <c r="E180" s="46"/>
      <c r="F180" s="47"/>
      <c r="G180" s="48">
        <v>0</v>
      </c>
    </row>
    <row r="181" spans="1:7" s="35" customFormat="1" ht="33.75" x14ac:dyDescent="0.2">
      <c r="A181" s="42" t="s">
        <v>339</v>
      </c>
      <c r="B181" s="43" t="s">
        <v>152</v>
      </c>
      <c r="C181" s="44" t="s">
        <v>40</v>
      </c>
      <c r="D181" s="45">
        <v>10.98</v>
      </c>
      <c r="E181" s="46"/>
      <c r="F181" s="47"/>
      <c r="G181" s="48">
        <v>0</v>
      </c>
    </row>
    <row r="182" spans="1:7" s="35" customFormat="1" ht="33.75" x14ac:dyDescent="0.2">
      <c r="A182" s="42" t="s">
        <v>340</v>
      </c>
      <c r="B182" s="43" t="s">
        <v>115</v>
      </c>
      <c r="C182" s="44" t="s">
        <v>53</v>
      </c>
      <c r="D182" s="45">
        <v>332.3</v>
      </c>
      <c r="E182" s="46"/>
      <c r="F182" s="47"/>
      <c r="G182" s="48">
        <v>0</v>
      </c>
    </row>
    <row r="183" spans="1:7" s="35" customFormat="1" ht="22.5" x14ac:dyDescent="0.2">
      <c r="A183" s="42" t="s">
        <v>341</v>
      </c>
      <c r="B183" s="43" t="s">
        <v>191</v>
      </c>
      <c r="C183" s="44" t="s">
        <v>28</v>
      </c>
      <c r="D183" s="45">
        <v>2.59</v>
      </c>
      <c r="E183" s="46"/>
      <c r="F183" s="47"/>
      <c r="G183" s="48">
        <v>0</v>
      </c>
    </row>
    <row r="184" spans="1:7" s="35" customFormat="1" ht="22.5" x14ac:dyDescent="0.2">
      <c r="A184" s="42" t="s">
        <v>342</v>
      </c>
      <c r="B184" s="43" t="s">
        <v>184</v>
      </c>
      <c r="C184" s="44" t="s">
        <v>28</v>
      </c>
      <c r="D184" s="45">
        <v>4.0599999999999996</v>
      </c>
      <c r="E184" s="46"/>
      <c r="F184" s="47"/>
      <c r="G184" s="48">
        <v>0</v>
      </c>
    </row>
    <row r="185" spans="1:7" s="35" customFormat="1" ht="22.5" x14ac:dyDescent="0.2">
      <c r="A185" s="42" t="s">
        <v>343</v>
      </c>
      <c r="B185" s="43" t="s">
        <v>73</v>
      </c>
      <c r="C185" s="44" t="s">
        <v>40</v>
      </c>
      <c r="D185" s="45">
        <v>31.69</v>
      </c>
      <c r="E185" s="46"/>
      <c r="F185" s="47"/>
      <c r="G185" s="48">
        <v>0</v>
      </c>
    </row>
    <row r="186" spans="1:7" s="35" customFormat="1" ht="33.75" x14ac:dyDescent="0.2">
      <c r="A186" s="42" t="s">
        <v>344</v>
      </c>
      <c r="B186" s="43" t="s">
        <v>190</v>
      </c>
      <c r="C186" s="44" t="s">
        <v>40</v>
      </c>
      <c r="D186" s="45">
        <v>31.69</v>
      </c>
      <c r="E186" s="46"/>
      <c r="F186" s="47"/>
      <c r="G186" s="48">
        <v>0</v>
      </c>
    </row>
    <row r="187" spans="1:7" s="35" customFormat="1" ht="33.75" x14ac:dyDescent="0.2">
      <c r="A187" s="42" t="s">
        <v>345</v>
      </c>
      <c r="B187" s="43" t="s">
        <v>34</v>
      </c>
      <c r="C187" s="44" t="s">
        <v>28</v>
      </c>
      <c r="D187" s="45">
        <v>20.27</v>
      </c>
      <c r="E187" s="46"/>
      <c r="F187" s="47"/>
      <c r="G187" s="48">
        <v>0</v>
      </c>
    </row>
    <row r="188" spans="1:7" s="35" customFormat="1" ht="33.75" x14ac:dyDescent="0.2">
      <c r="A188" s="42" t="s">
        <v>346</v>
      </c>
      <c r="B188" s="43" t="s">
        <v>35</v>
      </c>
      <c r="C188" s="44" t="s">
        <v>36</v>
      </c>
      <c r="D188" s="45">
        <v>344.56</v>
      </c>
      <c r="E188" s="46"/>
      <c r="F188" s="47"/>
      <c r="G188" s="48">
        <v>0</v>
      </c>
    </row>
    <row r="189" spans="1:7" s="35" customFormat="1" x14ac:dyDescent="0.2">
      <c r="A189" s="36" t="s">
        <v>153</v>
      </c>
      <c r="B189" s="37" t="s">
        <v>154</v>
      </c>
      <c r="C189" s="38"/>
      <c r="D189" s="39">
        <v>0</v>
      </c>
      <c r="E189" s="40"/>
      <c r="F189" s="40"/>
      <c r="G189" s="40">
        <f>ROUND(SUM(G190:G205),2)</f>
        <v>0</v>
      </c>
    </row>
    <row r="190" spans="1:7" s="35" customFormat="1" ht="33.75" x14ac:dyDescent="0.2">
      <c r="A190" s="42" t="s">
        <v>347</v>
      </c>
      <c r="B190" s="43" t="s">
        <v>155</v>
      </c>
      <c r="C190" s="44" t="s">
        <v>25</v>
      </c>
      <c r="D190" s="45">
        <v>5</v>
      </c>
      <c r="E190" s="46"/>
      <c r="F190" s="47"/>
      <c r="G190" s="48">
        <v>0</v>
      </c>
    </row>
    <row r="191" spans="1:7" s="35" customFormat="1" ht="22.5" x14ac:dyDescent="0.2">
      <c r="A191" s="42" t="s">
        <v>348</v>
      </c>
      <c r="B191" s="43" t="s">
        <v>156</v>
      </c>
      <c r="C191" s="44" t="s">
        <v>25</v>
      </c>
      <c r="D191" s="45">
        <v>5</v>
      </c>
      <c r="E191" s="46"/>
      <c r="F191" s="47"/>
      <c r="G191" s="48">
        <v>0</v>
      </c>
    </row>
    <row r="192" spans="1:7" s="35" customFormat="1" ht="33.75" x14ac:dyDescent="0.2">
      <c r="A192" s="42" t="s">
        <v>349</v>
      </c>
      <c r="B192" s="43" t="s">
        <v>157</v>
      </c>
      <c r="C192" s="44" t="s">
        <v>25</v>
      </c>
      <c r="D192" s="45">
        <v>1</v>
      </c>
      <c r="E192" s="46"/>
      <c r="F192" s="47"/>
      <c r="G192" s="48">
        <v>0</v>
      </c>
    </row>
    <row r="193" spans="1:119" s="35" customFormat="1" ht="22.5" x14ac:dyDescent="0.2">
      <c r="A193" s="42" t="s">
        <v>350</v>
      </c>
      <c r="B193" s="43" t="s">
        <v>158</v>
      </c>
      <c r="C193" s="44" t="s">
        <v>25</v>
      </c>
      <c r="D193" s="45">
        <v>3</v>
      </c>
      <c r="E193" s="46"/>
      <c r="F193" s="47"/>
      <c r="G193" s="48">
        <v>0</v>
      </c>
    </row>
    <row r="194" spans="1:119" s="35" customFormat="1" ht="22.5" x14ac:dyDescent="0.2">
      <c r="A194" s="42" t="s">
        <v>351</v>
      </c>
      <c r="B194" s="43" t="s">
        <v>159</v>
      </c>
      <c r="C194" s="44" t="s">
        <v>25</v>
      </c>
      <c r="D194" s="45">
        <v>1</v>
      </c>
      <c r="E194" s="46"/>
      <c r="F194" s="47"/>
      <c r="G194" s="48">
        <v>0</v>
      </c>
    </row>
    <row r="195" spans="1:119" s="35" customFormat="1" ht="33.75" x14ac:dyDescent="0.2">
      <c r="A195" s="42" t="s">
        <v>352</v>
      </c>
      <c r="B195" s="43" t="s">
        <v>160</v>
      </c>
      <c r="C195" s="44" t="s">
        <v>25</v>
      </c>
      <c r="D195" s="45">
        <v>2</v>
      </c>
      <c r="E195" s="46"/>
      <c r="F195" s="47"/>
      <c r="G195" s="48">
        <v>0</v>
      </c>
    </row>
    <row r="196" spans="1:119" s="35" customFormat="1" ht="33.75" x14ac:dyDescent="0.2">
      <c r="A196" s="42" t="s">
        <v>353</v>
      </c>
      <c r="B196" s="43" t="s">
        <v>161</v>
      </c>
      <c r="C196" s="44" t="s">
        <v>25</v>
      </c>
      <c r="D196" s="45">
        <v>1</v>
      </c>
      <c r="E196" s="46"/>
      <c r="F196" s="47"/>
      <c r="G196" s="48">
        <v>0</v>
      </c>
    </row>
    <row r="197" spans="1:119" s="35" customFormat="1" ht="33.75" x14ac:dyDescent="0.2">
      <c r="A197" s="42" t="s">
        <v>354</v>
      </c>
      <c r="B197" s="43" t="s">
        <v>162</v>
      </c>
      <c r="C197" s="44" t="s">
        <v>25</v>
      </c>
      <c r="D197" s="45">
        <v>1</v>
      </c>
      <c r="E197" s="46"/>
      <c r="F197" s="47"/>
      <c r="G197" s="48">
        <v>0</v>
      </c>
    </row>
    <row r="198" spans="1:119" s="35" customFormat="1" ht="45" x14ac:dyDescent="0.2">
      <c r="A198" s="42" t="s">
        <v>355</v>
      </c>
      <c r="B198" s="43" t="s">
        <v>163</v>
      </c>
      <c r="C198" s="44" t="s">
        <v>25</v>
      </c>
      <c r="D198" s="45">
        <v>1</v>
      </c>
      <c r="E198" s="46"/>
      <c r="F198" s="47"/>
      <c r="G198" s="48">
        <v>0</v>
      </c>
    </row>
    <row r="199" spans="1:119" s="35" customFormat="1" ht="22.5" x14ac:dyDescent="0.2">
      <c r="A199" s="42" t="s">
        <v>356</v>
      </c>
      <c r="B199" s="43" t="s">
        <v>164</v>
      </c>
      <c r="C199" s="44" t="s">
        <v>25</v>
      </c>
      <c r="D199" s="45">
        <v>1</v>
      </c>
      <c r="E199" s="46"/>
      <c r="F199" s="47"/>
      <c r="G199" s="48">
        <v>0</v>
      </c>
    </row>
    <row r="200" spans="1:119" s="35" customFormat="1" ht="33.75" x14ac:dyDescent="0.2">
      <c r="A200" s="42" t="s">
        <v>357</v>
      </c>
      <c r="B200" s="43" t="s">
        <v>165</v>
      </c>
      <c r="C200" s="44" t="s">
        <v>25</v>
      </c>
      <c r="D200" s="45">
        <v>1</v>
      </c>
      <c r="E200" s="46"/>
      <c r="F200" s="47"/>
      <c r="G200" s="48">
        <v>0</v>
      </c>
    </row>
    <row r="201" spans="1:119" s="35" customFormat="1" ht="22.5" x14ac:dyDescent="0.2">
      <c r="A201" s="42" t="s">
        <v>358</v>
      </c>
      <c r="B201" s="43" t="s">
        <v>166</v>
      </c>
      <c r="C201" s="44" t="s">
        <v>25</v>
      </c>
      <c r="D201" s="45">
        <v>1</v>
      </c>
      <c r="E201" s="46"/>
      <c r="F201" s="47"/>
      <c r="G201" s="48">
        <v>0</v>
      </c>
    </row>
    <row r="202" spans="1:119" s="35" customFormat="1" ht="33.75" x14ac:dyDescent="0.2">
      <c r="A202" s="42" t="s">
        <v>359</v>
      </c>
      <c r="B202" s="43" t="s">
        <v>167</v>
      </c>
      <c r="C202" s="44" t="s">
        <v>28</v>
      </c>
      <c r="D202" s="45">
        <v>0.49</v>
      </c>
      <c r="E202" s="46"/>
      <c r="F202" s="47"/>
      <c r="G202" s="48">
        <v>0</v>
      </c>
    </row>
    <row r="203" spans="1:119" s="35" customFormat="1" ht="33.75" x14ac:dyDescent="0.2">
      <c r="A203" s="42" t="s">
        <v>360</v>
      </c>
      <c r="B203" s="43" t="s">
        <v>168</v>
      </c>
      <c r="C203" s="44" t="s">
        <v>25</v>
      </c>
      <c r="D203" s="45">
        <v>3</v>
      </c>
      <c r="E203" s="46"/>
      <c r="F203" s="47"/>
      <c r="G203" s="48">
        <v>0</v>
      </c>
    </row>
    <row r="204" spans="1:119" s="35" customFormat="1" ht="22.5" x14ac:dyDescent="0.2">
      <c r="A204" s="42" t="s">
        <v>361</v>
      </c>
      <c r="B204" s="43" t="s">
        <v>169</v>
      </c>
      <c r="C204" s="44" t="s">
        <v>25</v>
      </c>
      <c r="D204" s="45">
        <v>3</v>
      </c>
      <c r="E204" s="46"/>
      <c r="F204" s="47"/>
      <c r="G204" s="48">
        <v>0</v>
      </c>
    </row>
    <row r="205" spans="1:119" s="35" customFormat="1" ht="22.5" x14ac:dyDescent="0.2">
      <c r="A205" s="42" t="s">
        <v>362</v>
      </c>
      <c r="B205" s="43" t="s">
        <v>170</v>
      </c>
      <c r="C205" s="44" t="s">
        <v>25</v>
      </c>
      <c r="D205" s="45">
        <v>1</v>
      </c>
      <c r="E205" s="46"/>
      <c r="F205" s="47"/>
      <c r="G205" s="48">
        <v>0</v>
      </c>
    </row>
    <row r="206" spans="1:119" s="51" customFormat="1" x14ac:dyDescent="0.2">
      <c r="A206" s="33" t="s">
        <v>171</v>
      </c>
      <c r="B206" s="49" t="s">
        <v>172</v>
      </c>
      <c r="C206" s="49"/>
      <c r="D206" s="49">
        <v>0</v>
      </c>
      <c r="E206" s="49"/>
      <c r="F206" s="49"/>
      <c r="G206" s="34">
        <f>ROUND(SUM(G207),2)</f>
        <v>0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</row>
    <row r="207" spans="1:119" s="52" customFormat="1" ht="22.5" x14ac:dyDescent="0.2">
      <c r="A207" s="42" t="s">
        <v>363</v>
      </c>
      <c r="B207" s="43" t="s">
        <v>173</v>
      </c>
      <c r="C207" s="44" t="s">
        <v>40</v>
      </c>
      <c r="D207" s="45">
        <v>1968.24</v>
      </c>
      <c r="E207" s="46"/>
      <c r="F207" s="47"/>
      <c r="G207" s="48">
        <v>0</v>
      </c>
    </row>
    <row r="208" spans="1:119" s="35" customFormat="1" x14ac:dyDescent="0.2">
      <c r="A208" s="53"/>
      <c r="B208" s="43"/>
      <c r="C208" s="44"/>
      <c r="D208" s="45"/>
      <c r="E208" s="46"/>
      <c r="F208" s="54"/>
      <c r="G208" s="48"/>
    </row>
    <row r="209" spans="1:119" s="35" customFormat="1" x14ac:dyDescent="0.2">
      <c r="A209" s="53"/>
      <c r="B209" s="43"/>
      <c r="C209" s="44"/>
      <c r="D209" s="45"/>
      <c r="E209" s="46"/>
      <c r="F209" s="54"/>
      <c r="G209" s="48"/>
    </row>
    <row r="210" spans="1:119" s="51" customFormat="1" x14ac:dyDescent="0.2">
      <c r="A210" s="33"/>
      <c r="B210" s="49" t="s">
        <v>367</v>
      </c>
      <c r="C210" s="49"/>
      <c r="D210" s="49">
        <v>0</v>
      </c>
      <c r="E210" s="49">
        <v>0</v>
      </c>
      <c r="F210" s="49"/>
      <c r="G210" s="3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</row>
    <row r="211" spans="1:119" s="35" customFormat="1" ht="36" x14ac:dyDescent="0.2">
      <c r="A211" s="42"/>
      <c r="B211" s="83" t="str">
        <f>+B15</f>
        <v>Pavimentación con concreto hidráulico de la calle Leona Vicario y la calle Deportiva Azteca, incluye: redes básicas de conducción y distribución, infraestructura urbana y obras complementarias, Nextipac, Municipio de Zapopan, Jalisco.</v>
      </c>
      <c r="C211" s="44"/>
      <c r="D211" s="45"/>
      <c r="E211" s="46"/>
      <c r="F211" s="47"/>
      <c r="G211" s="48"/>
    </row>
    <row r="212" spans="1:119" s="35" customFormat="1" x14ac:dyDescent="0.2">
      <c r="A212" s="53"/>
      <c r="B212" s="43"/>
      <c r="C212" s="44"/>
      <c r="D212" s="45"/>
      <c r="E212" s="46"/>
      <c r="F212" s="54"/>
      <c r="G212" s="48"/>
    </row>
    <row r="213" spans="1:119" s="52" customFormat="1" x14ac:dyDescent="0.2">
      <c r="A213" s="55" t="s">
        <v>20</v>
      </c>
      <c r="B213" s="85" t="str">
        <f>B16</f>
        <v>PAVIMENTACIÓN</v>
      </c>
      <c r="C213" s="85"/>
      <c r="D213" s="85"/>
      <c r="E213" s="85"/>
      <c r="F213" s="56"/>
      <c r="G213" s="77">
        <f>G16</f>
        <v>0</v>
      </c>
    </row>
    <row r="214" spans="1:119" s="52" customFormat="1" x14ac:dyDescent="0.2">
      <c r="A214" s="57" t="s">
        <v>22</v>
      </c>
      <c r="B214" s="58" t="str">
        <f>B17</f>
        <v>PRELIMINARES</v>
      </c>
      <c r="C214" s="59"/>
      <c r="D214" s="60"/>
      <c r="E214" s="56"/>
      <c r="F214" s="56"/>
      <c r="G214" s="78">
        <f>G17</f>
        <v>0</v>
      </c>
    </row>
    <row r="215" spans="1:119" s="52" customFormat="1" x14ac:dyDescent="0.2">
      <c r="A215" s="57" t="s">
        <v>37</v>
      </c>
      <c r="B215" s="58" t="str">
        <f>B28</f>
        <v>TERRACERÍAS</v>
      </c>
      <c r="C215" s="59"/>
      <c r="D215" s="60"/>
      <c r="E215" s="56"/>
      <c r="F215" s="56"/>
      <c r="G215" s="78">
        <f>G28</f>
        <v>0</v>
      </c>
    </row>
    <row r="216" spans="1:119" s="52" customFormat="1" x14ac:dyDescent="0.2">
      <c r="A216" s="57" t="s">
        <v>43</v>
      </c>
      <c r="B216" s="58" t="str">
        <f>B35</f>
        <v>PAVIMENTO HIDRÁULICO</v>
      </c>
      <c r="C216" s="59"/>
      <c r="D216" s="60"/>
      <c r="E216" s="56"/>
      <c r="F216" s="56"/>
      <c r="G216" s="78">
        <f>G35</f>
        <v>0</v>
      </c>
    </row>
    <row r="217" spans="1:119" s="52" customFormat="1" x14ac:dyDescent="0.2">
      <c r="A217" s="55" t="s">
        <v>55</v>
      </c>
      <c r="B217" s="85" t="str">
        <f>B44</f>
        <v>BANQUETAS, CRUCES PEATONALES Y ACCESIBILIDAD UNIVERSAL</v>
      </c>
      <c r="C217" s="85"/>
      <c r="D217" s="85"/>
      <c r="E217" s="85"/>
      <c r="F217" s="56"/>
      <c r="G217" s="77">
        <f>G44</f>
        <v>0</v>
      </c>
    </row>
    <row r="218" spans="1:119" s="52" customFormat="1" x14ac:dyDescent="0.2">
      <c r="A218" s="55" t="s">
        <v>76</v>
      </c>
      <c r="B218" s="85" t="str">
        <f>B70</f>
        <v>ÁREAS VERDES</v>
      </c>
      <c r="C218" s="85"/>
      <c r="D218" s="85"/>
      <c r="E218" s="85"/>
      <c r="F218" s="56"/>
      <c r="G218" s="77">
        <f>G70</f>
        <v>0</v>
      </c>
    </row>
    <row r="219" spans="1:119" s="52" customFormat="1" x14ac:dyDescent="0.2">
      <c r="A219" s="55" t="s">
        <v>83</v>
      </c>
      <c r="B219" s="85" t="str">
        <f>B76</f>
        <v>SEÑALAMIENTO HORIZONTAL Y VERTICAL</v>
      </c>
      <c r="C219" s="85"/>
      <c r="D219" s="85"/>
      <c r="E219" s="85"/>
      <c r="F219" s="56"/>
      <c r="G219" s="77">
        <f>G76</f>
        <v>0</v>
      </c>
    </row>
    <row r="220" spans="1:119" s="52" customFormat="1" x14ac:dyDescent="0.2">
      <c r="A220" s="57" t="s">
        <v>85</v>
      </c>
      <c r="B220" s="58" t="str">
        <f>B77</f>
        <v>SEÑALAMIENTO HORIZONTAL</v>
      </c>
      <c r="C220" s="59"/>
      <c r="D220" s="60"/>
      <c r="E220" s="56"/>
      <c r="F220" s="56"/>
      <c r="G220" s="78">
        <f>G77</f>
        <v>0</v>
      </c>
    </row>
    <row r="221" spans="1:119" s="52" customFormat="1" x14ac:dyDescent="0.2">
      <c r="A221" s="57" t="s">
        <v>96</v>
      </c>
      <c r="B221" s="58" t="str">
        <f>B88</f>
        <v>SEÑALAMIENTO VERTICAL</v>
      </c>
      <c r="C221" s="59"/>
      <c r="D221" s="60"/>
      <c r="E221" s="56"/>
      <c r="F221" s="56"/>
      <c r="G221" s="78">
        <f>G88</f>
        <v>0</v>
      </c>
    </row>
    <row r="222" spans="1:119" s="52" customFormat="1" x14ac:dyDescent="0.2">
      <c r="A222" s="55" t="s">
        <v>99</v>
      </c>
      <c r="B222" s="85" t="str">
        <f>B93</f>
        <v>ALCANTARILLADO SANITARIO Y PLUVIAL</v>
      </c>
      <c r="C222" s="85"/>
      <c r="D222" s="85"/>
      <c r="E222" s="85"/>
      <c r="F222" s="56"/>
      <c r="G222" s="77">
        <f>G93</f>
        <v>0</v>
      </c>
    </row>
    <row r="223" spans="1:119" s="52" customFormat="1" x14ac:dyDescent="0.2">
      <c r="A223" s="57" t="s">
        <v>101</v>
      </c>
      <c r="B223" s="58" t="str">
        <f>B94</f>
        <v>LÍNEA PRINCIPAL</v>
      </c>
      <c r="C223" s="59"/>
      <c r="D223" s="60"/>
      <c r="E223" s="56"/>
      <c r="F223" s="56"/>
      <c r="G223" s="78">
        <f>G94</f>
        <v>0</v>
      </c>
    </row>
    <row r="224" spans="1:119" s="52" customFormat="1" x14ac:dyDescent="0.2">
      <c r="A224" s="57" t="s">
        <v>111</v>
      </c>
      <c r="B224" s="58" t="str">
        <f>B106</f>
        <v>POZOS DE VISITA</v>
      </c>
      <c r="C224" s="59"/>
      <c r="D224" s="60"/>
      <c r="E224" s="56"/>
      <c r="F224" s="56"/>
      <c r="G224" s="78">
        <f>G106</f>
        <v>0</v>
      </c>
    </row>
    <row r="225" spans="1:7" s="52" customFormat="1" x14ac:dyDescent="0.2">
      <c r="A225" s="57" t="s">
        <v>119</v>
      </c>
      <c r="B225" s="58" t="str">
        <f>B119</f>
        <v>DESCARGAS DOMICILIARIAS</v>
      </c>
      <c r="C225" s="59"/>
      <c r="D225" s="60"/>
      <c r="E225" s="56"/>
      <c r="F225" s="56"/>
      <c r="G225" s="78">
        <f>G119</f>
        <v>0</v>
      </c>
    </row>
    <row r="226" spans="1:7" s="52" customFormat="1" x14ac:dyDescent="0.2">
      <c r="A226" s="57" t="s">
        <v>124</v>
      </c>
      <c r="B226" s="58" t="str">
        <f>B133</f>
        <v>BOCAS DE TORMENTA</v>
      </c>
      <c r="C226" s="59"/>
      <c r="D226" s="60"/>
      <c r="E226" s="56"/>
      <c r="F226" s="56"/>
      <c r="G226" s="78">
        <f>G133</f>
        <v>0</v>
      </c>
    </row>
    <row r="227" spans="1:7" s="52" customFormat="1" x14ac:dyDescent="0.2">
      <c r="A227" s="55" t="s">
        <v>134</v>
      </c>
      <c r="B227" s="85" t="str">
        <f>B152</f>
        <v>AGUA POTABLE</v>
      </c>
      <c r="C227" s="85"/>
      <c r="D227" s="85"/>
      <c r="E227" s="85"/>
      <c r="F227" s="56"/>
      <c r="G227" s="77">
        <f>G152</f>
        <v>0</v>
      </c>
    </row>
    <row r="228" spans="1:7" s="52" customFormat="1" x14ac:dyDescent="0.2">
      <c r="A228" s="57" t="s">
        <v>136</v>
      </c>
      <c r="B228" s="58" t="str">
        <f>B153</f>
        <v>LÍNEA PRINCIPAL</v>
      </c>
      <c r="C228" s="59"/>
      <c r="D228" s="60"/>
      <c r="E228" s="56"/>
      <c r="F228" s="56"/>
      <c r="G228" s="78">
        <f>G153</f>
        <v>0</v>
      </c>
    </row>
    <row r="229" spans="1:7" s="52" customFormat="1" x14ac:dyDescent="0.2">
      <c r="A229" s="57" t="s">
        <v>139</v>
      </c>
      <c r="B229" s="58" t="str">
        <f>B163</f>
        <v>TOMAS DOMICILIARIAS</v>
      </c>
      <c r="C229" s="59"/>
      <c r="D229" s="60"/>
      <c r="E229" s="56"/>
      <c r="F229" s="56"/>
      <c r="G229" s="78">
        <f>G163</f>
        <v>0</v>
      </c>
    </row>
    <row r="230" spans="1:7" s="52" customFormat="1" x14ac:dyDescent="0.2">
      <c r="A230" s="57" t="s">
        <v>149</v>
      </c>
      <c r="B230" s="58" t="str">
        <f>B176</f>
        <v>CAJA DE VÁLVULAS</v>
      </c>
      <c r="C230" s="59"/>
      <c r="D230" s="60"/>
      <c r="E230" s="56"/>
      <c r="F230" s="56"/>
      <c r="G230" s="78">
        <f>G176</f>
        <v>0</v>
      </c>
    </row>
    <row r="231" spans="1:7" s="52" customFormat="1" x14ac:dyDescent="0.2">
      <c r="A231" s="57" t="s">
        <v>153</v>
      </c>
      <c r="B231" s="58" t="str">
        <f>B189</f>
        <v>PIEZAS ESPECIALES</v>
      </c>
      <c r="C231" s="59"/>
      <c r="D231" s="60"/>
      <c r="E231" s="56"/>
      <c r="F231" s="56"/>
      <c r="G231" s="78">
        <f>G189</f>
        <v>0</v>
      </c>
    </row>
    <row r="232" spans="1:7" s="52" customFormat="1" x14ac:dyDescent="0.2">
      <c r="A232" s="55" t="s">
        <v>171</v>
      </c>
      <c r="B232" s="85" t="str">
        <f>B206</f>
        <v>LIMPIEZA</v>
      </c>
      <c r="C232" s="85"/>
      <c r="D232" s="85"/>
      <c r="E232" s="85"/>
      <c r="F232" s="56"/>
      <c r="G232" s="77">
        <f>G206</f>
        <v>0</v>
      </c>
    </row>
    <row r="233" spans="1:7" s="52" customFormat="1" x14ac:dyDescent="0.2">
      <c r="A233" s="57"/>
      <c r="B233" s="58"/>
      <c r="C233" s="59"/>
      <c r="D233" s="60"/>
      <c r="E233" s="56"/>
      <c r="F233" s="56"/>
      <c r="G233" s="78"/>
    </row>
    <row r="234" spans="1:7" s="52" customFormat="1" x14ac:dyDescent="0.2">
      <c r="A234" s="57"/>
      <c r="B234" s="58"/>
      <c r="C234" s="59"/>
      <c r="D234" s="60"/>
      <c r="E234" s="56"/>
      <c r="F234" s="56"/>
      <c r="G234" s="78"/>
    </row>
    <row r="235" spans="1:7" s="52" customFormat="1" x14ac:dyDescent="0.2">
      <c r="A235" s="57"/>
      <c r="B235" s="58"/>
      <c r="C235" s="59"/>
      <c r="D235" s="60"/>
      <c r="E235" s="56"/>
      <c r="F235" s="56"/>
      <c r="G235" s="78"/>
    </row>
    <row r="236" spans="1:7" s="63" customFormat="1" x14ac:dyDescent="0.2">
      <c r="A236" s="61"/>
      <c r="B236" s="62"/>
      <c r="C236" s="59"/>
      <c r="D236" s="60"/>
      <c r="E236" s="56"/>
      <c r="G236" s="79"/>
    </row>
    <row r="237" spans="1:7" s="63" customFormat="1" ht="14.25" customHeight="1" x14ac:dyDescent="0.2">
      <c r="A237" s="95" t="s">
        <v>174</v>
      </c>
      <c r="B237" s="95"/>
      <c r="C237" s="64"/>
      <c r="D237" s="64"/>
      <c r="E237" s="65"/>
      <c r="F237" s="76" t="s">
        <v>175</v>
      </c>
      <c r="G237" s="80">
        <f>ROUND(SUM(G213,G217:G219,G222,G227,G232),2)</f>
        <v>0</v>
      </c>
    </row>
    <row r="238" spans="1:7" s="63" customFormat="1" ht="15" x14ac:dyDescent="0.2">
      <c r="A238" s="84"/>
      <c r="B238" s="84"/>
      <c r="C238" s="84"/>
      <c r="D238" s="84"/>
      <c r="E238" s="65"/>
      <c r="F238" s="76" t="s">
        <v>176</v>
      </c>
      <c r="G238" s="80">
        <f>ROUND(PRODUCT(G237,0.16),2)</f>
        <v>0</v>
      </c>
    </row>
    <row r="239" spans="1:7" s="63" customFormat="1" ht="15.75" x14ac:dyDescent="0.2">
      <c r="A239" s="84"/>
      <c r="B239" s="84"/>
      <c r="C239" s="84"/>
      <c r="D239" s="84"/>
      <c r="E239" s="65"/>
      <c r="F239" s="76" t="s">
        <v>177</v>
      </c>
      <c r="G239" s="81">
        <f>ROUND(SUM(G237,G238),2)</f>
        <v>0</v>
      </c>
    </row>
    <row r="241" spans="7:7" ht="12.75" customHeight="1" x14ac:dyDescent="0.25">
      <c r="G241" s="66"/>
    </row>
    <row r="242" spans="7:7" ht="12.75" customHeight="1" x14ac:dyDescent="0.25">
      <c r="G242" s="67"/>
    </row>
    <row r="243" spans="7:7" ht="12.75" customHeight="1" x14ac:dyDescent="0.25">
      <c r="G243" s="66"/>
    </row>
    <row r="244" spans="7:7" ht="12.75" customHeight="1" x14ac:dyDescent="0.25">
      <c r="G244" s="66"/>
    </row>
    <row r="245" spans="7:7" ht="12.75" customHeight="1" x14ac:dyDescent="0.25">
      <c r="G245" s="66"/>
    </row>
  </sheetData>
  <protectedRanges>
    <protectedRange sqref="B9:C9 B5" name="DATOS_3"/>
    <protectedRange sqref="C1" name="DATOS_1_2"/>
    <protectedRange sqref="F4:F7" name="DATOS_3_1_1"/>
  </protectedRanges>
  <mergeCells count="18">
    <mergeCell ref="C1:F1"/>
    <mergeCell ref="G9:G10"/>
    <mergeCell ref="A12:G12"/>
    <mergeCell ref="B16:F16"/>
    <mergeCell ref="A237:B237"/>
    <mergeCell ref="B213:E213"/>
    <mergeCell ref="C2:F3"/>
    <mergeCell ref="B5:B7"/>
    <mergeCell ref="C8:E8"/>
    <mergeCell ref="B9:B10"/>
    <mergeCell ref="C9:E10"/>
    <mergeCell ref="A238:D239"/>
    <mergeCell ref="B217:E217"/>
    <mergeCell ref="B218:E218"/>
    <mergeCell ref="B219:E219"/>
    <mergeCell ref="B222:E222"/>
    <mergeCell ref="B227:E227"/>
    <mergeCell ref="B232:E232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13" manualBreakCount="13">
    <brk id="32" max="16383" man="1"/>
    <brk id="47" max="16383" man="1"/>
    <brk id="64" max="16383" man="1"/>
    <brk id="79" max="16383" man="1"/>
    <brk id="91" max="16383" man="1"/>
    <brk id="105" max="16383" man="1"/>
    <brk id="121" max="16383" man="1"/>
    <brk id="132" max="16383" man="1"/>
    <brk id="148" max="16383" man="1"/>
    <brk id="161" max="16383" man="1"/>
    <brk id="179" max="16383" man="1"/>
    <brk id="197" max="16383" man="1"/>
    <brk id="20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 (2)</vt:lpstr>
      <vt:lpstr>'CATÁLOGO (2)'!Área_de_impresión</vt:lpstr>
      <vt:lpstr>'CATÁLOGO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García Romero</dc:creator>
  <cp:lastModifiedBy>YO</cp:lastModifiedBy>
  <dcterms:created xsi:type="dcterms:W3CDTF">2022-06-06T20:49:48Z</dcterms:created>
  <dcterms:modified xsi:type="dcterms:W3CDTF">2022-06-08T15:01:54Z</dcterms:modified>
</cp:coreProperties>
</file>