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MAYO\"/>
    </mc:Choice>
  </mc:AlternateContent>
  <bookViews>
    <workbookView xWindow="0" yWindow="0" windowWidth="24000" windowHeight="9735"/>
  </bookViews>
  <sheets>
    <sheet name="Estadística Mayo 2022" sheetId="1" r:id="rId1"/>
  </sheets>
  <definedNames>
    <definedName name="_xlnm.Print_Area" localSheetId="0">'Estadística Mayo 2022'!$A$1:$N$343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5" i="1" l="1"/>
  <c r="F20" i="1" l="1"/>
  <c r="G297" i="1" l="1"/>
  <c r="I95" i="1" l="1"/>
  <c r="J89" i="1" s="1"/>
  <c r="J41" i="1"/>
  <c r="I206" i="1" l="1"/>
  <c r="I178" i="1" l="1"/>
  <c r="J175" i="1" s="1"/>
  <c r="I149" i="1"/>
  <c r="J144" i="1" s="1"/>
  <c r="J140" i="1"/>
  <c r="L20" i="1"/>
  <c r="K21" i="1" s="1"/>
  <c r="E21" i="1" l="1"/>
  <c r="C21" i="1"/>
  <c r="J200" i="1"/>
  <c r="J202" i="1"/>
  <c r="J176" i="1"/>
  <c r="J174" i="1"/>
  <c r="J91" i="1"/>
  <c r="J92" i="1"/>
  <c r="J90" i="1"/>
  <c r="J93" i="1"/>
  <c r="J201" i="1"/>
  <c r="J203" i="1"/>
  <c r="J204" i="1"/>
  <c r="J173" i="1"/>
  <c r="J147" i="1"/>
  <c r="J145" i="1"/>
  <c r="J146" i="1"/>
  <c r="I21" i="1"/>
  <c r="H21" i="1"/>
  <c r="J21" i="1"/>
  <c r="D21" i="1"/>
  <c r="J95" i="1" l="1"/>
  <c r="J178" i="1"/>
  <c r="F21" i="1"/>
  <c r="J206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<sst xmlns="http://schemas.openxmlformats.org/spreadsheetml/2006/main" count="151" uniqueCount="120">
  <si>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</si>
  <si>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</si>
  <si>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</si>
  <si>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</si>
  <si>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</si>
  <si>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</si>
  <si>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</si>
  <si>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</si>
  <si>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</si>
  <si>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</si>
  <si>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</si>
  <si>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</si>
  <si>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</si>
  <si>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</si>
  <si>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</si>
  <si>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</si>
  <si>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</si>
  <si>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</si>
  <si>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</si>
  <si>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</si>
  <si>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</si>
  <si>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</si>
  <si>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</si>
  <si>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</si>
  <si>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</si>
  <si>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</si>
  <si>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</si>
  <si>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</si>
  <si>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</si>
  <si>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</si>
  <si>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</si>
  <si>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</si>
  <si>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</si>
  <si>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</si>
  <si>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</si>
  <si>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</si>
  <si>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</si>
  <si>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</si>
  <si>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</si>
  <si>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</si>
  <si>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</si>
  <si>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</si>
  <si>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</si>
  <si>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</si>
  <si>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</si>
  <si>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</si>
  <si>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</si>
  <si>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</si>
  <si>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</si>
  <si>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</si>
  <si>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</si>
  <si>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</si>
  <si>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</si>
  <si>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</si>
  <si>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>/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</si>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</sst>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7" borderId="0" xfId="0" applyFont="1" applyFill="1"/>
    <xf numFmtId="0" fontId="0" fillId="7" borderId="0" xfId="0" applyFill="1"/>
    <xf numFmtId="0" fontId="0" fillId="4" borderId="0" xfId="0" applyFill="1" applyAlignment="1"/>
    <xf numFmtId="0" fontId="3" fillId="7" borderId="0" xfId="0" applyFont="1" applyFill="1" applyAlignment="1"/>
    <xf numFmtId="0" fontId="3" fillId="7" borderId="0" xfId="0" applyFont="1" applyFill="1" applyBorder="1"/>
    <xf numFmtId="0" fontId="4" fillId="7" borderId="0" xfId="2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0" xfId="0" applyFont="1" applyFill="1" applyAlignment="1">
      <alignment horizontal="right"/>
    </xf>
    <xf numFmtId="9" fontId="3" fillId="7" borderId="0" xfId="0" applyNumberFormat="1" applyFont="1" applyFill="1" applyBorder="1"/>
    <xf numFmtId="0" fontId="3" fillId="7" borderId="0" xfId="0" applyFont="1" applyFill="1" applyBorder="1" applyAlignment="1">
      <alignment horizontal="center" vertical="center" wrapText="1"/>
    </xf>
    <xf numFmtId="9" fontId="3" fillId="7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vertical="center"/>
    </xf>
    <xf numFmtId="9" fontId="3" fillId="7" borderId="0" xfId="1" applyFont="1" applyFill="1" applyBorder="1" applyAlignment="1">
      <alignment horizontal="right" wrapText="1"/>
    </xf>
    <xf numFmtId="0" fontId="3" fillId="7" borderId="0" xfId="0" applyFont="1" applyFill="1" applyBorder="1" applyAlignment="1">
      <alignment horizontal="left" wrapText="1"/>
    </xf>
    <xf numFmtId="0" fontId="3" fillId="7" borderId="0" xfId="0" applyFont="1" applyFill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7" borderId="0" xfId="2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7" borderId="0" xfId="0" applyFont="1" applyFill="1"/>
    <xf numFmtId="0" fontId="7" fillId="7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7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wrapText="1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right"/>
    </xf>
    <xf numFmtId="0" fontId="11" fillId="7" borderId="0" xfId="0" applyFont="1" applyFill="1" applyBorder="1" applyAlignment="1">
      <alignment horizontal="left" wrapText="1"/>
    </xf>
    <xf numFmtId="0" fontId="7" fillId="7" borderId="0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9" fontId="11" fillId="6" borderId="0" xfId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9" fontId="11" fillId="8" borderId="10" xfId="1" applyFont="1" applyFill="1" applyBorder="1" applyAlignment="1">
      <alignment horizontal="center"/>
    </xf>
    <xf numFmtId="9" fontId="11" fillId="8" borderId="7" xfId="1" applyFont="1" applyFill="1" applyBorder="1" applyAlignment="1">
      <alignment horizontal="center" vertical="center"/>
    </xf>
    <xf numFmtId="9" fontId="11" fillId="8" borderId="7" xfId="1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 vertical="center"/>
    </xf>
    <xf numFmtId="9" fontId="11" fillId="8" borderId="10" xfId="1" applyFont="1" applyFill="1" applyBorder="1" applyAlignment="1">
      <alignment horizontal="center" vertical="center"/>
    </xf>
    <xf numFmtId="9" fontId="10" fillId="8" borderId="10" xfId="0" applyNumberFormat="1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9" fontId="11" fillId="8" borderId="14" xfId="1" applyFont="1" applyFill="1" applyBorder="1" applyAlignment="1">
      <alignment horizontal="center" vertical="center" wrapText="1"/>
    </xf>
    <xf numFmtId="0" fontId="13" fillId="8" borderId="10" xfId="2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9" fontId="11" fillId="8" borderId="9" xfId="1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9" fontId="11" fillId="8" borderId="11" xfId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9" fontId="11" fillId="8" borderId="10" xfId="1" applyFont="1" applyFill="1" applyBorder="1" applyAlignment="1">
      <alignment horizontal="center" vertical="center" wrapText="1"/>
    </xf>
    <xf numFmtId="9" fontId="10" fillId="8" borderId="10" xfId="1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/>
    </xf>
    <xf numFmtId="9" fontId="11" fillId="8" borderId="16" xfId="1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3" fillId="7" borderId="5" xfId="2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center" vertical="center"/>
    </xf>
    <xf numFmtId="1" fontId="10" fillId="8" borderId="10" xfId="0" applyNumberFormat="1" applyFont="1" applyFill="1" applyBorder="1" applyAlignment="1">
      <alignment horizontal="center" vertical="center"/>
    </xf>
    <xf numFmtId="0" fontId="14" fillId="8" borderId="10" xfId="2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/>
    </xf>
    <xf numFmtId="9" fontId="10" fillId="8" borderId="10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3" fillId="8" borderId="7" xfId="2" applyFont="1" applyFill="1" applyBorder="1" applyAlignment="1">
      <alignment horizontal="left" vertical="center"/>
    </xf>
    <xf numFmtId="0" fontId="13" fillId="8" borderId="8" xfId="2" applyFont="1" applyFill="1" applyBorder="1" applyAlignment="1">
      <alignment horizontal="left" vertical="center"/>
    </xf>
    <xf numFmtId="0" fontId="13" fillId="8" borderId="20" xfId="2" applyFont="1" applyFill="1" applyBorder="1" applyAlignment="1">
      <alignment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left" vertical="center"/>
    </xf>
    <xf numFmtId="0" fontId="11" fillId="8" borderId="8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3" fillId="8" borderId="23" xfId="2" applyFont="1" applyFill="1" applyBorder="1" applyAlignment="1">
      <alignment vertical="center" wrapText="1"/>
    </xf>
    <xf numFmtId="0" fontId="13" fillId="8" borderId="25" xfId="2" applyFont="1" applyFill="1" applyBorder="1" applyAlignment="1">
      <alignment horizontal="left" vertical="center" wrapText="1"/>
    </xf>
    <xf numFmtId="0" fontId="13" fillId="8" borderId="26" xfId="2" applyFont="1" applyFill="1" applyBorder="1" applyAlignment="1">
      <alignment horizontal="left" vertical="center" wrapText="1"/>
    </xf>
    <xf numFmtId="0" fontId="13" fillId="8" borderId="9" xfId="2" applyFont="1" applyFill="1" applyBorder="1" applyAlignment="1">
      <alignment horizontal="left" vertical="center"/>
    </xf>
    <xf numFmtId="0" fontId="11" fillId="8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8" borderId="24" xfId="2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2022'!$F$89:$F$93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2022'!$G$89:$G$93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2022'!$H$89:$H$93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2022'!$I$89:$I$93</c:f>
              <c:numCache>
                <c:formatCode>General</c:formatCode>
                <c:ptCount val="5"/>
                <c:pt idx="0">
                  <c:v>122</c:v>
                </c:pt>
                <c:pt idx="1">
                  <c:v>274</c:v>
                </c:pt>
                <c:pt idx="2">
                  <c:v>489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2022'!$J$89:$J$93</c:f>
              <c:numCache>
                <c:formatCode>0%</c:formatCode>
                <c:ptCount val="5"/>
                <c:pt idx="0">
                  <c:v>0.1375422773393461</c:v>
                </c:pt>
                <c:pt idx="1">
                  <c:v>0.30890642615558062</c:v>
                </c:pt>
                <c:pt idx="2">
                  <c:v>0.55129650507328076</c:v>
                </c:pt>
                <c:pt idx="3">
                  <c:v>0</c:v>
                </c:pt>
                <c:pt idx="4">
                  <c:v>2.2547914317925591E-3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984352"/>
        <c:axId val="173653792"/>
        <c:axId val="0"/>
      </c:bar3DChart>
      <c:catAx>
        <c:axId val="16998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653792"/>
        <c:crosses val="autoZero"/>
        <c:auto val="1"/>
        <c:lblAlgn val="ctr"/>
        <c:lblOffset val="100"/>
        <c:noMultiLvlLbl val="0"/>
      </c:catAx>
      <c:valAx>
        <c:axId val="1736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9843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2022'!$F$144:$F$147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2022'!$H$144:$H$147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2022'!$G$144:$G$147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2022'!$I$144:$I$147</c:f>
              <c:numCache>
                <c:formatCode>General</c:formatCode>
                <c:ptCount val="4"/>
                <c:pt idx="0">
                  <c:v>792</c:v>
                </c:pt>
                <c:pt idx="1">
                  <c:v>67</c:v>
                </c:pt>
                <c:pt idx="2">
                  <c:v>28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2022'!$J$144:$J$147</c:f>
              <c:numCache>
                <c:formatCode>0%</c:formatCode>
                <c:ptCount val="4"/>
                <c:pt idx="0">
                  <c:v>0.89289740698985343</c:v>
                </c:pt>
                <c:pt idx="1">
                  <c:v>7.5535512965050733E-2</c:v>
                </c:pt>
                <c:pt idx="2">
                  <c:v>3.1567080045095827E-2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3654576"/>
        <c:axId val="173654968"/>
        <c:axId val="0"/>
      </c:bar3DChart>
      <c:catAx>
        <c:axId val="17365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654968"/>
        <c:crosses val="autoZero"/>
        <c:auto val="1"/>
        <c:lblAlgn val="ctr"/>
        <c:lblOffset val="100"/>
        <c:noMultiLvlLbl val="0"/>
      </c:catAx>
      <c:valAx>
        <c:axId val="17365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6545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Mayo 2022'!$F$200:$F$204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Mayo 2022'!$G$200:$G$204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Mayo 2022'!$H$200:$H$204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Mayo 2022'!$I$200:$I$204</c:f>
              <c:numCache>
                <c:formatCode>General</c:formatCode>
                <c:ptCount val="5"/>
                <c:pt idx="0">
                  <c:v>739</c:v>
                </c:pt>
                <c:pt idx="1">
                  <c:v>140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Mayo 2022'!$J$200:$J$204</c:f>
              <c:numCache>
                <c:formatCode>0%</c:formatCode>
                <c:ptCount val="5"/>
                <c:pt idx="0">
                  <c:v>0.83314543404735064</c:v>
                </c:pt>
                <c:pt idx="1">
                  <c:v>0.15783540022547915</c:v>
                </c:pt>
                <c:pt idx="2">
                  <c:v>3.3821871476888386E-3</c:v>
                </c:pt>
                <c:pt idx="3">
                  <c:v>5.6369785794813977E-3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73655752"/>
        <c:axId val="173656144"/>
        <c:axId val="0"/>
      </c:bar3DChart>
      <c:catAx>
        <c:axId val="17365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656144"/>
        <c:crosses val="autoZero"/>
        <c:auto val="1"/>
        <c:lblAlgn val="ctr"/>
        <c:lblOffset val="100"/>
        <c:noMultiLvlLbl val="0"/>
      </c:catAx>
      <c:valAx>
        <c:axId val="17365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65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Mayo 2022'!$C$20:$E$20</c:f>
              <c:numCache>
                <c:formatCode>General</c:formatCode>
                <c:ptCount val="3"/>
                <c:pt idx="0">
                  <c:v>694</c:v>
                </c:pt>
                <c:pt idx="1">
                  <c:v>18</c:v>
                </c:pt>
                <c:pt idx="2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Mayo 2022'!$C$21:$E$21</c:f>
              <c:numCache>
                <c:formatCode>0%</c:formatCode>
                <c:ptCount val="3"/>
                <c:pt idx="0">
                  <c:v>0.78241262683201807</c:v>
                </c:pt>
                <c:pt idx="1">
                  <c:v>2.0293122886133032E-2</c:v>
                </c:pt>
                <c:pt idx="2">
                  <c:v>0.19729425028184894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2451656"/>
        <c:axId val="252452048"/>
        <c:axId val="0"/>
      </c:bar3DChart>
      <c:catAx>
        <c:axId val="252451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2452048"/>
        <c:crosses val="autoZero"/>
        <c:auto val="1"/>
        <c:lblAlgn val="ctr"/>
        <c:lblOffset val="100"/>
        <c:noMultiLvlLbl val="0"/>
      </c:catAx>
      <c:valAx>
        <c:axId val="25245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245165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Mayo 2022'!$H$18:$L$18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2022'!$H$19:$K$19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Mayo 2022'!$H$20:$K$20</c:f>
              <c:numCache>
                <c:formatCode>General</c:formatCode>
                <c:ptCount val="4"/>
                <c:pt idx="0">
                  <c:v>472</c:v>
                </c:pt>
                <c:pt idx="1">
                  <c:v>291</c:v>
                </c:pt>
                <c:pt idx="2">
                  <c:v>11</c:v>
                </c:pt>
                <c:pt idx="3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2452832"/>
        <c:axId val="25245322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'Estadística Mayo 2022'!$H$19:$K$19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'Estadística Mayo 2022'!$H$21:$K$21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0.53213077790304397</c:v>
                      </c:pt>
                      <c:pt idx="1">
                        <c:v>0.32807215332581735</c:v>
                      </c:pt>
                      <c:pt idx="2">
                        <c:v>1.2401352874859075E-2</c:v>
                      </c:pt>
                      <c:pt idx="3">
                        <c:v>0.1273957158962796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25245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2453224"/>
        <c:crosses val="autoZero"/>
        <c:auto val="1"/>
        <c:lblAlgn val="ctr"/>
        <c:lblOffset val="100"/>
        <c:noMultiLvlLbl val="0"/>
      </c:catAx>
      <c:valAx>
        <c:axId val="25245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245283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Mayo 2022'!$F$173:$F$176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Mayo 2022'!$G$173:$G$176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Mayo 2022'!$H$173:$H$176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Mayo 2022'!$I$173:$I$176</c:f>
              <c:numCache>
                <c:formatCode>General</c:formatCode>
                <c:ptCount val="4"/>
                <c:pt idx="0">
                  <c:v>786</c:v>
                </c:pt>
                <c:pt idx="1">
                  <c:v>24</c:v>
                </c:pt>
                <c:pt idx="2">
                  <c:v>49</c:v>
                </c:pt>
                <c:pt idx="3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Mayo 2022'!$J$173:$J$176</c:f>
              <c:numCache>
                <c:formatCode>0%</c:formatCode>
                <c:ptCount val="4"/>
                <c:pt idx="0">
                  <c:v>0.88613303269447574</c:v>
                </c:pt>
                <c:pt idx="1">
                  <c:v>2.7057497181510709E-2</c:v>
                </c:pt>
                <c:pt idx="2">
                  <c:v>5.5242390078917701E-2</c:v>
                </c:pt>
                <c:pt idx="3">
                  <c:v>3.1567080045095827E-2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252565128"/>
        <c:axId val="252565520"/>
        <c:axId val="0"/>
      </c:bar3DChart>
      <c:catAx>
        <c:axId val="252565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2565520"/>
        <c:crosses val="autoZero"/>
        <c:auto val="1"/>
        <c:lblAlgn val="ctr"/>
        <c:lblOffset val="100"/>
        <c:noMultiLvlLbl val="0"/>
      </c:catAx>
      <c:valAx>
        <c:axId val="252565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256512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Mayo 2022'!$F$238:$F$295</c:f>
              <c:numCache>
                <c:formatCode>General</c:formatCode>
                <c:ptCount val="5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Mayo 2022'!$G$238:$G$295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33</c:v>
                </c:pt>
                <c:pt idx="2">
                  <c:v>85</c:v>
                </c:pt>
                <c:pt idx="3">
                  <c:v>108</c:v>
                </c:pt>
                <c:pt idx="4">
                  <c:v>1</c:v>
                </c:pt>
                <c:pt idx="5">
                  <c:v>25</c:v>
                </c:pt>
                <c:pt idx="6">
                  <c:v>4</c:v>
                </c:pt>
                <c:pt idx="7">
                  <c:v>32</c:v>
                </c:pt>
                <c:pt idx="8">
                  <c:v>41</c:v>
                </c:pt>
                <c:pt idx="9">
                  <c:v>11</c:v>
                </c:pt>
                <c:pt idx="10">
                  <c:v>95</c:v>
                </c:pt>
                <c:pt idx="11">
                  <c:v>8</c:v>
                </c:pt>
                <c:pt idx="12">
                  <c:v>0</c:v>
                </c:pt>
                <c:pt idx="13">
                  <c:v>0</c:v>
                </c:pt>
                <c:pt idx="14">
                  <c:v>73</c:v>
                </c:pt>
                <c:pt idx="15">
                  <c:v>276</c:v>
                </c:pt>
                <c:pt idx="16">
                  <c:v>26</c:v>
                </c:pt>
                <c:pt idx="17">
                  <c:v>16</c:v>
                </c:pt>
                <c:pt idx="18">
                  <c:v>66</c:v>
                </c:pt>
                <c:pt idx="19">
                  <c:v>10</c:v>
                </c:pt>
                <c:pt idx="20">
                  <c:v>10</c:v>
                </c:pt>
                <c:pt idx="21">
                  <c:v>26</c:v>
                </c:pt>
                <c:pt idx="22">
                  <c:v>25</c:v>
                </c:pt>
                <c:pt idx="23">
                  <c:v>7</c:v>
                </c:pt>
                <c:pt idx="24">
                  <c:v>2</c:v>
                </c:pt>
                <c:pt idx="25">
                  <c:v>4</c:v>
                </c:pt>
                <c:pt idx="26">
                  <c:v>52</c:v>
                </c:pt>
                <c:pt idx="27">
                  <c:v>2</c:v>
                </c:pt>
                <c:pt idx="28">
                  <c:v>9</c:v>
                </c:pt>
                <c:pt idx="29">
                  <c:v>0</c:v>
                </c:pt>
                <c:pt idx="30">
                  <c:v>173</c:v>
                </c:pt>
                <c:pt idx="31">
                  <c:v>4</c:v>
                </c:pt>
                <c:pt idx="32">
                  <c:v>4</c:v>
                </c:pt>
                <c:pt idx="33">
                  <c:v>0</c:v>
                </c:pt>
                <c:pt idx="34">
                  <c:v>79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205</c:v>
                </c:pt>
                <c:pt idx="42">
                  <c:v>209</c:v>
                </c:pt>
                <c:pt idx="43">
                  <c:v>841</c:v>
                </c:pt>
                <c:pt idx="44">
                  <c:v>50</c:v>
                </c:pt>
                <c:pt idx="45">
                  <c:v>7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9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52566304"/>
        <c:axId val="252566696"/>
        <c:axId val="0"/>
      </c:bar3DChart>
      <c:catAx>
        <c:axId val="25256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2566696"/>
        <c:crosses val="autoZero"/>
        <c:auto val="1"/>
        <c:lblAlgn val="ctr"/>
        <c:lblOffset val="100"/>
        <c:noMultiLvlLbl val="0"/>
      </c:catAx>
      <c:valAx>
        <c:axId val="252566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25663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Mayo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Mayo 2022'!$F$41:$F$54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Mayo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Mayo 2022'!$G$41:$G$54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Mayo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Mayo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Mayo 2022'!$I$41:$I$54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Mayo 2022'!$H$41:$H$54</c:f>
              <c:numCache>
                <c:formatCode>General</c:formatCode>
                <c:ptCount val="14"/>
                <c:pt idx="0">
                  <c:v>14</c:v>
                </c:pt>
                <c:pt idx="1">
                  <c:v>0</c:v>
                </c:pt>
                <c:pt idx="2">
                  <c:v>7</c:v>
                </c:pt>
                <c:pt idx="3">
                  <c:v>91</c:v>
                </c:pt>
                <c:pt idx="4">
                  <c:v>525</c:v>
                </c:pt>
                <c:pt idx="5">
                  <c:v>111</c:v>
                </c:pt>
                <c:pt idx="6">
                  <c:v>53</c:v>
                </c:pt>
                <c:pt idx="7">
                  <c:v>15</c:v>
                </c:pt>
                <c:pt idx="8">
                  <c:v>51</c:v>
                </c:pt>
                <c:pt idx="9">
                  <c:v>3</c:v>
                </c:pt>
                <c:pt idx="10">
                  <c:v>14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Mayo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Mayo 2022'!$K$41:$K$54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2564736"/>
        <c:axId val="252567480"/>
        <c:axId val="0"/>
      </c:bar3DChart>
      <c:catAx>
        <c:axId val="25256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2567480"/>
        <c:crosses val="autoZero"/>
        <c:auto val="1"/>
        <c:lblAlgn val="ctr"/>
        <c:lblOffset val="100"/>
        <c:noMultiLvlLbl val="0"/>
      </c:catAx>
      <c:valAx>
        <c:axId val="2525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256473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207</xdr:row>
      <xdr:rowOff>89064</xdr:rowOff>
    </xdr:from>
    <xdr:to>
      <xdr:col>11</xdr:col>
      <xdr:colOff>326572</xdr:colOff>
      <xdr:row>230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402432</xdr:colOff>
      <xdr:row>21</xdr:row>
      <xdr:rowOff>142876</xdr:rowOff>
    </xdr:from>
    <xdr:to>
      <xdr:col>6</xdr:col>
      <xdr:colOff>392907</xdr:colOff>
      <xdr:row>37</xdr:row>
      <xdr:rowOff>23812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300</xdr:row>
      <xdr:rowOff>140040</xdr:rowOff>
    </xdr:from>
    <xdr:to>
      <xdr:col>12</xdr:col>
      <xdr:colOff>0</xdr:colOff>
      <xdr:row>339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7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18" t="s">
        <v>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20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21" t="s">
        <v>119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3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89" t="s">
        <v>1</v>
      </c>
      <c r="D18" s="90"/>
      <c r="E18" s="90"/>
      <c r="F18" s="91"/>
      <c r="G18" s="31"/>
      <c r="H18" s="89" t="s">
        <v>2</v>
      </c>
      <c r="I18" s="90"/>
      <c r="J18" s="90"/>
      <c r="K18" s="90"/>
      <c r="L18" s="91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57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4">
        <v>694</v>
      </c>
      <c r="D20" s="55">
        <v>18</v>
      </c>
      <c r="E20" s="55">
        <v>175</v>
      </c>
      <c r="F20" s="87">
        <f>SUM(C20:E20)</f>
        <v>887</v>
      </c>
      <c r="G20" s="30"/>
      <c r="H20" s="54">
        <v>472</v>
      </c>
      <c r="I20" s="54">
        <v>291</v>
      </c>
      <c r="J20" s="54">
        <v>11</v>
      </c>
      <c r="K20" s="54">
        <v>113</v>
      </c>
      <c r="L20" s="87">
        <f>SUM(H20:K20)</f>
        <v>887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6">
        <f>+C20/F20</f>
        <v>0.78241262683201807</v>
      </c>
      <c r="D21" s="57">
        <f>+D20/F20</f>
        <v>2.0293122886133032E-2</v>
      </c>
      <c r="E21" s="58">
        <f>+E20/F20</f>
        <v>0.19729425028184894</v>
      </c>
      <c r="F21" s="88">
        <f>SUM(C21:E21)</f>
        <v>1</v>
      </c>
      <c r="G21" s="30"/>
      <c r="H21" s="56">
        <f>+H20/L20</f>
        <v>0.53213077790304397</v>
      </c>
      <c r="I21" s="56">
        <f>+I20/L20</f>
        <v>0.32807215332581735</v>
      </c>
      <c r="J21" s="56">
        <f>J20/L20</f>
        <v>1.2401352874859075E-2</v>
      </c>
      <c r="K21" s="56">
        <f>+K20/L20</f>
        <v>0.1273957158962796</v>
      </c>
      <c r="L21" s="88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89" t="s">
        <v>10</v>
      </c>
      <c r="E40" s="90"/>
      <c r="F40" s="90"/>
      <c r="G40" s="90"/>
      <c r="H40" s="90"/>
      <c r="I40" s="90"/>
      <c r="J40" s="91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59">
        <v>1</v>
      </c>
      <c r="E41" s="94" t="s">
        <v>81</v>
      </c>
      <c r="F41" s="95"/>
      <c r="G41" s="95"/>
      <c r="H41" s="92">
        <v>14</v>
      </c>
      <c r="I41" s="93"/>
      <c r="J41" s="60">
        <f>+$H41/$H55</f>
        <v>1.5783540022547914E-2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59">
        <v>2</v>
      </c>
      <c r="E42" s="94" t="s">
        <v>82</v>
      </c>
      <c r="F42" s="95"/>
      <c r="G42" s="95"/>
      <c r="H42" s="92">
        <v>0</v>
      </c>
      <c r="I42" s="93"/>
      <c r="J42" s="60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59">
        <v>3</v>
      </c>
      <c r="E43" s="94" t="s">
        <v>83</v>
      </c>
      <c r="F43" s="95"/>
      <c r="G43" s="95"/>
      <c r="H43" s="92">
        <v>7</v>
      </c>
      <c r="I43" s="93"/>
      <c r="J43" s="60">
        <f>+$H43/$H55</f>
        <v>7.8917700112739568E-3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59">
        <v>4</v>
      </c>
      <c r="E44" s="94" t="s">
        <v>84</v>
      </c>
      <c r="F44" s="95"/>
      <c r="G44" s="95"/>
      <c r="H44" s="92">
        <v>91</v>
      </c>
      <c r="I44" s="93"/>
      <c r="J44" s="60">
        <f>+$H44/$H55</f>
        <v>0.10259301014656144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59">
        <v>5</v>
      </c>
      <c r="E45" s="94" t="s">
        <v>85</v>
      </c>
      <c r="F45" s="95"/>
      <c r="G45" s="95"/>
      <c r="H45" s="92">
        <v>525</v>
      </c>
      <c r="I45" s="93"/>
      <c r="J45" s="60">
        <f>+$H45/H55</f>
        <v>0.59188275084554676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59">
        <v>6</v>
      </c>
      <c r="E46" s="94" t="s">
        <v>86</v>
      </c>
      <c r="F46" s="95"/>
      <c r="G46" s="95"/>
      <c r="H46" s="92">
        <v>111</v>
      </c>
      <c r="I46" s="93"/>
      <c r="J46" s="60">
        <f>+$H46/H55</f>
        <v>0.12514092446448705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59">
        <v>7</v>
      </c>
      <c r="E47" s="94" t="s">
        <v>87</v>
      </c>
      <c r="F47" s="95"/>
      <c r="G47" s="95"/>
      <c r="H47" s="92">
        <v>53</v>
      </c>
      <c r="I47" s="93"/>
      <c r="J47" s="60">
        <f>+$H47/H55</f>
        <v>5.9751972942502819E-2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59">
        <v>8</v>
      </c>
      <c r="E48" s="94" t="s">
        <v>88</v>
      </c>
      <c r="F48" s="95"/>
      <c r="G48" s="95"/>
      <c r="H48" s="92">
        <v>15</v>
      </c>
      <c r="I48" s="93"/>
      <c r="J48" s="60">
        <f>+H48/H55</f>
        <v>1.6910935738444193E-2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59">
        <v>9</v>
      </c>
      <c r="E49" s="94" t="s">
        <v>89</v>
      </c>
      <c r="F49" s="95"/>
      <c r="G49" s="95"/>
      <c r="H49" s="92">
        <v>51</v>
      </c>
      <c r="I49" s="93"/>
      <c r="J49" s="60">
        <f>+$H49/H55</f>
        <v>5.749718151071026E-2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59">
        <v>10</v>
      </c>
      <c r="E50" s="94" t="s">
        <v>90</v>
      </c>
      <c r="F50" s="95"/>
      <c r="G50" s="95"/>
      <c r="H50" s="92">
        <v>3</v>
      </c>
      <c r="I50" s="93"/>
      <c r="J50" s="60">
        <f>+$H50/H55</f>
        <v>3.3821871476888386E-3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59">
        <v>11</v>
      </c>
      <c r="E51" s="94" t="s">
        <v>91</v>
      </c>
      <c r="F51" s="95"/>
      <c r="G51" s="95"/>
      <c r="H51" s="92">
        <v>14</v>
      </c>
      <c r="I51" s="93"/>
      <c r="J51" s="60">
        <f>+$H51/H55</f>
        <v>1.5783540022547914E-2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59">
        <v>12</v>
      </c>
      <c r="E52" s="94" t="s">
        <v>92</v>
      </c>
      <c r="F52" s="95"/>
      <c r="G52" s="95"/>
      <c r="H52" s="92">
        <v>2</v>
      </c>
      <c r="I52" s="93"/>
      <c r="J52" s="60">
        <f>+$H52/H55</f>
        <v>2.2547914317925591E-3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59">
        <v>13</v>
      </c>
      <c r="E53" s="94" t="s">
        <v>93</v>
      </c>
      <c r="F53" s="95"/>
      <c r="G53" s="95"/>
      <c r="H53" s="92">
        <v>1</v>
      </c>
      <c r="I53" s="93"/>
      <c r="J53" s="60">
        <f>+$H53/H55</f>
        <v>1.1273957158962795E-3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59">
        <v>14</v>
      </c>
      <c r="E54" s="94" t="s">
        <v>94</v>
      </c>
      <c r="F54" s="95"/>
      <c r="G54" s="95"/>
      <c r="H54" s="92">
        <v>0</v>
      </c>
      <c r="I54" s="93"/>
      <c r="J54" s="60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06">
        <f>SUM(H41:I54)</f>
        <v>887</v>
      </c>
      <c r="I55" s="107"/>
      <c r="J55" s="61">
        <f>SUM(J41:J54)</f>
        <v>0.99999999999999967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29" t="s">
        <v>11</v>
      </c>
      <c r="E88" s="130"/>
      <c r="F88" s="130"/>
      <c r="G88" s="130"/>
      <c r="H88" s="130"/>
      <c r="I88" s="130"/>
      <c r="J88" s="131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62">
        <v>1</v>
      </c>
      <c r="E89" s="112" t="s">
        <v>48</v>
      </c>
      <c r="F89" s="104"/>
      <c r="G89" s="104"/>
      <c r="H89" s="105"/>
      <c r="I89" s="63">
        <v>122</v>
      </c>
      <c r="J89" s="64">
        <f>+I89/I95</f>
        <v>0.1375422773393461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62">
        <v>2</v>
      </c>
      <c r="E90" s="94" t="s">
        <v>58</v>
      </c>
      <c r="F90" s="95"/>
      <c r="G90" s="95"/>
      <c r="H90" s="111"/>
      <c r="I90" s="65">
        <v>274</v>
      </c>
      <c r="J90" s="64">
        <f>I90/I95</f>
        <v>0.30890642615558062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62">
        <v>3</v>
      </c>
      <c r="E91" s="94" t="s">
        <v>105</v>
      </c>
      <c r="F91" s="95"/>
      <c r="G91" s="95"/>
      <c r="H91" s="111"/>
      <c r="I91" s="65">
        <v>489</v>
      </c>
      <c r="J91" s="64">
        <f>+I91/I95</f>
        <v>0.55129650507328076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62">
        <v>4</v>
      </c>
      <c r="E92" s="94" t="s">
        <v>49</v>
      </c>
      <c r="F92" s="95"/>
      <c r="G92" s="95"/>
      <c r="H92" s="111"/>
      <c r="I92" s="65">
        <v>0</v>
      </c>
      <c r="J92" s="64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6">
        <v>5</v>
      </c>
      <c r="E93" s="94" t="s">
        <v>50</v>
      </c>
      <c r="F93" s="95"/>
      <c r="G93" s="95"/>
      <c r="H93" s="111"/>
      <c r="I93" s="63">
        <v>2</v>
      </c>
      <c r="J93" s="67">
        <f>+I93/I95</f>
        <v>2.2547914317925591E-3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84">
        <f>SUM(I89:I93)</f>
        <v>887</v>
      </c>
      <c r="J95" s="61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32"/>
      <c r="E98" s="132"/>
      <c r="F98" s="132"/>
      <c r="G98" s="132"/>
      <c r="H98" s="132"/>
      <c r="I98" s="132"/>
      <c r="J98" s="132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89" t="s">
        <v>12</v>
      </c>
      <c r="F123" s="90"/>
      <c r="G123" s="90"/>
      <c r="H123" s="90"/>
      <c r="I123" s="90"/>
      <c r="J123" s="91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24" t="s">
        <v>13</v>
      </c>
      <c r="F124" s="125"/>
      <c r="G124" s="125"/>
      <c r="H124" s="125"/>
      <c r="I124" s="125"/>
      <c r="J124" s="63">
        <v>1221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68">
        <v>1221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89" t="s">
        <v>14</v>
      </c>
      <c r="F128" s="90"/>
      <c r="G128" s="90"/>
      <c r="H128" s="90"/>
      <c r="I128" s="90"/>
      <c r="J128" s="91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24" t="s">
        <v>15</v>
      </c>
      <c r="F129" s="125"/>
      <c r="G129" s="125"/>
      <c r="H129" s="125"/>
      <c r="I129" s="125"/>
      <c r="J129" s="63">
        <v>1026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68">
        <v>1026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26" t="s">
        <v>16</v>
      </c>
      <c r="F133" s="127"/>
      <c r="G133" s="127"/>
      <c r="H133" s="127"/>
      <c r="I133" s="127"/>
      <c r="J133" s="128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24" t="s">
        <v>17</v>
      </c>
      <c r="F134" s="125"/>
      <c r="G134" s="125"/>
      <c r="H134" s="125"/>
      <c r="I134" s="125"/>
      <c r="J134" s="66">
        <v>10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68">
        <v>10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26" t="s">
        <v>18</v>
      </c>
      <c r="F138" s="127"/>
      <c r="G138" s="127"/>
      <c r="H138" s="127"/>
      <c r="I138" s="127"/>
      <c r="J138" s="128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24" t="s">
        <v>18</v>
      </c>
      <c r="F139" s="125"/>
      <c r="G139" s="125"/>
      <c r="H139" s="125"/>
      <c r="I139" s="125"/>
      <c r="J139" s="66">
        <v>10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68">
        <f>SUM(J139)</f>
        <v>10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89" t="s">
        <v>19</v>
      </c>
      <c r="E143" s="90"/>
      <c r="F143" s="90"/>
      <c r="G143" s="90"/>
      <c r="H143" s="90"/>
      <c r="I143" s="90"/>
      <c r="J143" s="91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70">
        <v>1</v>
      </c>
      <c r="E144" s="97" t="s">
        <v>102</v>
      </c>
      <c r="F144" s="98"/>
      <c r="G144" s="98"/>
      <c r="H144" s="99"/>
      <c r="I144" s="65">
        <v>792</v>
      </c>
      <c r="J144" s="64">
        <f>I144/I149</f>
        <v>0.89289740698985343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70">
        <v>2</v>
      </c>
      <c r="E145" s="97" t="s">
        <v>103</v>
      </c>
      <c r="F145" s="98"/>
      <c r="G145" s="98"/>
      <c r="H145" s="99"/>
      <c r="I145" s="65">
        <v>67</v>
      </c>
      <c r="J145" s="71">
        <f>I145/I149</f>
        <v>7.5535512965050733E-2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72">
        <v>4</v>
      </c>
      <c r="E146" s="97" t="s">
        <v>104</v>
      </c>
      <c r="F146" s="98"/>
      <c r="G146" s="98"/>
      <c r="H146" s="99"/>
      <c r="I146" s="65">
        <v>28</v>
      </c>
      <c r="J146" s="71">
        <f>I146/I149</f>
        <v>3.1567080045095827E-2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70">
        <v>3</v>
      </c>
      <c r="E147" s="97" t="s">
        <v>51</v>
      </c>
      <c r="F147" s="98"/>
      <c r="G147" s="98"/>
      <c r="H147" s="99"/>
      <c r="I147" s="65">
        <v>0</v>
      </c>
      <c r="J147" s="73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85">
        <f>SUM(I144:I148)</f>
        <v>887</v>
      </c>
      <c r="J149" s="74">
        <f>SUM(J144:J147)</f>
        <v>1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89" t="s">
        <v>20</v>
      </c>
      <c r="E172" s="90"/>
      <c r="F172" s="90"/>
      <c r="G172" s="90"/>
      <c r="H172" s="90"/>
      <c r="I172" s="90"/>
      <c r="J172" s="91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70">
        <v>1</v>
      </c>
      <c r="E173" s="97" t="s">
        <v>98</v>
      </c>
      <c r="F173" s="98"/>
      <c r="G173" s="98"/>
      <c r="H173" s="99"/>
      <c r="I173" s="65">
        <v>786</v>
      </c>
      <c r="J173" s="64">
        <f>I173/I178</f>
        <v>0.88613303269447574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70">
        <v>2</v>
      </c>
      <c r="E174" s="97" t="s">
        <v>99</v>
      </c>
      <c r="F174" s="98"/>
      <c r="G174" s="98"/>
      <c r="H174" s="99"/>
      <c r="I174" s="65">
        <v>24</v>
      </c>
      <c r="J174" s="71">
        <f>I174/I178</f>
        <v>2.7057497181510709E-2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70">
        <v>3</v>
      </c>
      <c r="E175" s="97" t="s">
        <v>100</v>
      </c>
      <c r="F175" s="98"/>
      <c r="G175" s="98"/>
      <c r="H175" s="99"/>
      <c r="I175" s="65">
        <v>49</v>
      </c>
      <c r="J175" s="71">
        <f>I175/I178</f>
        <v>5.5242390078917701E-2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70">
        <v>4</v>
      </c>
      <c r="E176" s="97" t="s">
        <v>101</v>
      </c>
      <c r="F176" s="98"/>
      <c r="G176" s="98"/>
      <c r="H176" s="99"/>
      <c r="I176" s="65">
        <v>28</v>
      </c>
      <c r="J176" s="73">
        <f>I176/I178</f>
        <v>3.1567080045095827E-2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86">
        <f>SUM(I173:I176)</f>
        <v>887</v>
      </c>
      <c r="J178" s="61">
        <f>SUM(J173:J176)</f>
        <v>1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89" t="s">
        <v>21</v>
      </c>
      <c r="E199" s="90"/>
      <c r="F199" s="90"/>
      <c r="G199" s="90"/>
      <c r="H199" s="90"/>
      <c r="I199" s="90"/>
      <c r="J199" s="91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95" customHeight="1" thickBot="1" x14ac:dyDescent="0.3">
      <c r="A200" s="4"/>
      <c r="B200" s="5"/>
      <c r="C200" s="5"/>
      <c r="D200" s="70">
        <v>1</v>
      </c>
      <c r="E200" s="103" t="s">
        <v>57</v>
      </c>
      <c r="F200" s="104"/>
      <c r="G200" s="104"/>
      <c r="H200" s="105"/>
      <c r="I200" s="65">
        <v>739</v>
      </c>
      <c r="J200" s="64">
        <f>I200/I206</f>
        <v>0.83314543404735064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95" customHeight="1" thickBot="1" x14ac:dyDescent="0.3">
      <c r="A201" s="4"/>
      <c r="B201" s="5"/>
      <c r="C201" s="5"/>
      <c r="D201" s="70">
        <v>2</v>
      </c>
      <c r="E201" s="103" t="s">
        <v>95</v>
      </c>
      <c r="F201" s="104"/>
      <c r="G201" s="104"/>
      <c r="H201" s="105"/>
      <c r="I201" s="65">
        <v>140</v>
      </c>
      <c r="J201" s="64">
        <f>I201/I206</f>
        <v>0.15783540022547915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95" customHeight="1" thickBot="1" x14ac:dyDescent="0.3">
      <c r="A202" s="4"/>
      <c r="B202" s="5"/>
      <c r="C202" s="5"/>
      <c r="D202" s="70">
        <v>3</v>
      </c>
      <c r="E202" s="103" t="s">
        <v>96</v>
      </c>
      <c r="F202" s="104"/>
      <c r="G202" s="104"/>
      <c r="H202" s="105"/>
      <c r="I202" s="65">
        <v>3</v>
      </c>
      <c r="J202" s="64">
        <f>I202/I206</f>
        <v>3.3821871476888386E-3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95" customHeight="1" thickBot="1" x14ac:dyDescent="0.3">
      <c r="A203" s="4"/>
      <c r="B203" s="5"/>
      <c r="C203" s="5"/>
      <c r="D203" s="70">
        <v>4</v>
      </c>
      <c r="E203" s="103" t="s">
        <v>97</v>
      </c>
      <c r="F203" s="104"/>
      <c r="G203" s="104"/>
      <c r="H203" s="105"/>
      <c r="I203" s="65">
        <v>5</v>
      </c>
      <c r="J203" s="67">
        <f>I203/I206</f>
        <v>5.6369785794813977E-3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95" customHeight="1" thickBot="1" x14ac:dyDescent="0.3">
      <c r="A204" s="4"/>
      <c r="B204" s="5"/>
      <c r="C204" s="5"/>
      <c r="D204" s="75">
        <v>5</v>
      </c>
      <c r="E204" s="103" t="s">
        <v>56</v>
      </c>
      <c r="F204" s="104"/>
      <c r="G204" s="104"/>
      <c r="H204" s="105"/>
      <c r="I204" s="59">
        <v>0</v>
      </c>
      <c r="J204" s="76">
        <f>I204/I206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95" customHeight="1" thickBot="1" x14ac:dyDescent="0.3">
      <c r="A205" s="4"/>
      <c r="B205" s="5"/>
      <c r="C205" s="5"/>
      <c r="D205" s="51"/>
      <c r="E205" s="52"/>
      <c r="F205" s="52"/>
      <c r="G205" s="52"/>
      <c r="H205" s="52"/>
      <c r="I205" s="51"/>
      <c r="J205" s="53"/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5">
      <c r="A206" s="4"/>
      <c r="B206" s="5"/>
      <c r="C206" s="5"/>
      <c r="D206" s="30"/>
      <c r="E206" s="45"/>
      <c r="F206" s="45"/>
      <c r="G206" s="45"/>
      <c r="H206" s="42" t="s">
        <v>5</v>
      </c>
      <c r="I206" s="86">
        <f>SUM(I200:I204)</f>
        <v>887</v>
      </c>
      <c r="J206" s="61">
        <f>SUM(J200:J204)</f>
        <v>1</v>
      </c>
      <c r="K206" s="13"/>
      <c r="L206" s="13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3" customFormat="1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thickBot="1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1" customHeight="1" thickBot="1" x14ac:dyDescent="0.3">
      <c r="A233" s="4"/>
      <c r="B233" s="5"/>
      <c r="C233" s="5"/>
      <c r="D233" s="100" t="s">
        <v>22</v>
      </c>
      <c r="E233" s="101"/>
      <c r="F233" s="101"/>
      <c r="G233" s="102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7">
        <v>1</v>
      </c>
      <c r="E234" s="108" t="s">
        <v>118</v>
      </c>
      <c r="F234" s="108"/>
      <c r="G234" s="78">
        <v>4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79">
        <v>2</v>
      </c>
      <c r="E235" s="96" t="s">
        <v>45</v>
      </c>
      <c r="F235" s="96"/>
      <c r="G235" s="80">
        <v>4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79">
        <v>3</v>
      </c>
      <c r="E236" s="109" t="s">
        <v>52</v>
      </c>
      <c r="F236" s="110"/>
      <c r="G236" s="80">
        <v>6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79">
        <v>4</v>
      </c>
      <c r="E237" s="109" t="s">
        <v>75</v>
      </c>
      <c r="F237" s="110"/>
      <c r="G237" s="80" t="s">
        <v>54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79">
        <v>5</v>
      </c>
      <c r="E238" s="96" t="s">
        <v>74</v>
      </c>
      <c r="F238" s="96"/>
      <c r="G238" s="80" t="s">
        <v>54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9">
        <v>6</v>
      </c>
      <c r="E239" s="96" t="s">
        <v>43</v>
      </c>
      <c r="F239" s="96"/>
      <c r="G239" s="80">
        <v>33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79">
        <v>7</v>
      </c>
      <c r="E240" s="96" t="s">
        <v>59</v>
      </c>
      <c r="F240" s="96"/>
      <c r="G240" s="80">
        <v>85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79">
        <v>8</v>
      </c>
      <c r="E241" s="96" t="s">
        <v>46</v>
      </c>
      <c r="F241" s="96"/>
      <c r="G241" s="80">
        <v>108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79">
        <v>9</v>
      </c>
      <c r="E242" s="96" t="s">
        <v>78</v>
      </c>
      <c r="F242" s="96"/>
      <c r="G242" s="80">
        <v>1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79">
        <v>10</v>
      </c>
      <c r="E243" s="96" t="s">
        <v>44</v>
      </c>
      <c r="F243" s="96"/>
      <c r="G243" s="80">
        <v>25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79">
        <v>11</v>
      </c>
      <c r="E244" s="96" t="s">
        <v>76</v>
      </c>
      <c r="F244" s="96"/>
      <c r="G244" s="80">
        <v>4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79">
        <v>12</v>
      </c>
      <c r="E245" s="96" t="s">
        <v>66</v>
      </c>
      <c r="F245" s="96"/>
      <c r="G245" s="80">
        <v>32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79">
        <v>13</v>
      </c>
      <c r="E246" s="96" t="s">
        <v>28</v>
      </c>
      <c r="F246" s="96"/>
      <c r="G246" s="80">
        <v>41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79">
        <v>14</v>
      </c>
      <c r="E247" s="96" t="s">
        <v>35</v>
      </c>
      <c r="F247" s="96"/>
      <c r="G247" s="80">
        <v>11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79">
        <v>15</v>
      </c>
      <c r="E248" s="96" t="s">
        <v>67</v>
      </c>
      <c r="F248" s="96"/>
      <c r="G248" s="80">
        <v>95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79">
        <v>16</v>
      </c>
      <c r="E249" s="96" t="s">
        <v>30</v>
      </c>
      <c r="F249" s="96"/>
      <c r="G249" s="80">
        <v>8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79">
        <v>17</v>
      </c>
      <c r="E250" s="96" t="s">
        <v>68</v>
      </c>
      <c r="F250" s="96"/>
      <c r="G250" s="80" t="s">
        <v>54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79">
        <v>18</v>
      </c>
      <c r="E251" s="96" t="s">
        <v>77</v>
      </c>
      <c r="F251" s="96"/>
      <c r="G251" s="80" t="s">
        <v>54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79">
        <v>19</v>
      </c>
      <c r="E252" s="96" t="s">
        <v>34</v>
      </c>
      <c r="F252" s="96"/>
      <c r="G252" s="80">
        <v>73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79">
        <v>20</v>
      </c>
      <c r="E253" s="96" t="s">
        <v>47</v>
      </c>
      <c r="F253" s="96"/>
      <c r="G253" s="80">
        <v>276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79">
        <v>21</v>
      </c>
      <c r="E254" s="96" t="s">
        <v>117</v>
      </c>
      <c r="F254" s="96"/>
      <c r="G254" s="80">
        <v>26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79">
        <v>22</v>
      </c>
      <c r="E255" s="96" t="s">
        <v>24</v>
      </c>
      <c r="F255" s="96"/>
      <c r="G255" s="80">
        <v>16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79">
        <v>23</v>
      </c>
      <c r="E256" s="96" t="s">
        <v>25</v>
      </c>
      <c r="F256" s="96"/>
      <c r="G256" s="80">
        <v>66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79">
        <v>24</v>
      </c>
      <c r="E257" s="96" t="s">
        <v>33</v>
      </c>
      <c r="F257" s="96"/>
      <c r="G257" s="80">
        <v>10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79">
        <v>25</v>
      </c>
      <c r="E258" s="96" t="s">
        <v>37</v>
      </c>
      <c r="F258" s="96"/>
      <c r="G258" s="80">
        <v>10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79">
        <v>26</v>
      </c>
      <c r="E259" s="96" t="s">
        <v>36</v>
      </c>
      <c r="F259" s="96"/>
      <c r="G259" s="80">
        <v>26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79">
        <v>27</v>
      </c>
      <c r="E260" s="96" t="s">
        <v>41</v>
      </c>
      <c r="F260" s="96"/>
      <c r="G260" s="80">
        <v>25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79">
        <v>28</v>
      </c>
      <c r="E261" s="96" t="s">
        <v>60</v>
      </c>
      <c r="F261" s="96"/>
      <c r="G261" s="80">
        <v>7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79">
        <v>29</v>
      </c>
      <c r="E262" s="96" t="s">
        <v>62</v>
      </c>
      <c r="F262" s="96"/>
      <c r="G262" s="80">
        <v>2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79">
        <v>30</v>
      </c>
      <c r="E263" s="96" t="s">
        <v>31</v>
      </c>
      <c r="F263" s="96"/>
      <c r="G263" s="80">
        <v>4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79">
        <v>31</v>
      </c>
      <c r="E264" s="96" t="s">
        <v>79</v>
      </c>
      <c r="F264" s="96"/>
      <c r="G264" s="80">
        <v>52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79">
        <v>32</v>
      </c>
      <c r="E265" s="96" t="s">
        <v>27</v>
      </c>
      <c r="F265" s="96"/>
      <c r="G265" s="80">
        <v>2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79">
        <v>33</v>
      </c>
      <c r="E266" s="96" t="s">
        <v>29</v>
      </c>
      <c r="F266" s="96"/>
      <c r="G266" s="80">
        <v>9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79">
        <v>34</v>
      </c>
      <c r="E267" s="96" t="s">
        <v>80</v>
      </c>
      <c r="F267" s="96"/>
      <c r="G267" s="80" t="s">
        <v>54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79">
        <v>35</v>
      </c>
      <c r="E268" s="96" t="s">
        <v>26</v>
      </c>
      <c r="F268" s="96"/>
      <c r="G268" s="80">
        <v>173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79">
        <v>36</v>
      </c>
      <c r="E269" s="96" t="s">
        <v>106</v>
      </c>
      <c r="F269" s="96"/>
      <c r="G269" s="80">
        <v>4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79">
        <v>37</v>
      </c>
      <c r="E270" s="96" t="s">
        <v>107</v>
      </c>
      <c r="F270" s="96"/>
      <c r="G270" s="80">
        <v>4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79">
        <v>38</v>
      </c>
      <c r="E271" s="96" t="s">
        <v>108</v>
      </c>
      <c r="F271" s="96"/>
      <c r="G271" s="80" t="s">
        <v>54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79">
        <v>39</v>
      </c>
      <c r="E272" s="96" t="s">
        <v>55</v>
      </c>
      <c r="F272" s="96"/>
      <c r="G272" s="80">
        <v>79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79">
        <v>40</v>
      </c>
      <c r="E273" s="96" t="s">
        <v>64</v>
      </c>
      <c r="F273" s="96"/>
      <c r="G273" s="80">
        <v>0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79">
        <v>41</v>
      </c>
      <c r="E274" s="96" t="s">
        <v>63</v>
      </c>
      <c r="F274" s="96"/>
      <c r="G274" s="80" t="s">
        <v>54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79">
        <v>42</v>
      </c>
      <c r="E275" s="96" t="s">
        <v>70</v>
      </c>
      <c r="F275" s="96"/>
      <c r="G275" s="80">
        <v>4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79">
        <v>43</v>
      </c>
      <c r="E276" s="96" t="s">
        <v>109</v>
      </c>
      <c r="F276" s="96"/>
      <c r="G276" s="80" t="s">
        <v>54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79">
        <v>44</v>
      </c>
      <c r="E277" s="96" t="s">
        <v>110</v>
      </c>
      <c r="F277" s="96"/>
      <c r="G277" s="80" t="s">
        <v>54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79">
        <v>45</v>
      </c>
      <c r="E278" s="96" t="s">
        <v>111</v>
      </c>
      <c r="F278" s="96"/>
      <c r="G278" s="80">
        <v>2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79">
        <v>46</v>
      </c>
      <c r="E279" s="96" t="s">
        <v>40</v>
      </c>
      <c r="F279" s="96"/>
      <c r="G279" s="80">
        <v>205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79">
        <v>47</v>
      </c>
      <c r="E280" s="96" t="s">
        <v>39</v>
      </c>
      <c r="F280" s="96"/>
      <c r="G280" s="80">
        <v>209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79">
        <v>48</v>
      </c>
      <c r="E281" s="96" t="s">
        <v>38</v>
      </c>
      <c r="F281" s="96"/>
      <c r="G281" s="80">
        <v>841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79">
        <v>49</v>
      </c>
      <c r="E282" s="96" t="s">
        <v>65</v>
      </c>
      <c r="F282" s="96"/>
      <c r="G282" s="80">
        <v>50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79">
        <v>50</v>
      </c>
      <c r="E283" s="96" t="s">
        <v>61</v>
      </c>
      <c r="F283" s="96"/>
      <c r="G283" s="80">
        <v>7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79">
        <v>51</v>
      </c>
      <c r="E284" s="96" t="s">
        <v>72</v>
      </c>
      <c r="F284" s="96"/>
      <c r="G284" s="80" t="s">
        <v>54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79">
        <v>52</v>
      </c>
      <c r="E285" s="96" t="s">
        <v>112</v>
      </c>
      <c r="F285" s="96"/>
      <c r="G285" s="80" t="s">
        <v>54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79">
        <v>53</v>
      </c>
      <c r="E286" s="96" t="s">
        <v>69</v>
      </c>
      <c r="F286" s="96"/>
      <c r="G286" s="80">
        <v>4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79">
        <v>54</v>
      </c>
      <c r="E287" s="96" t="s">
        <v>42</v>
      </c>
      <c r="F287" s="96"/>
      <c r="G287" s="80">
        <v>9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79">
        <v>55</v>
      </c>
      <c r="E288" s="96" t="s">
        <v>32</v>
      </c>
      <c r="F288" s="96"/>
      <c r="G288" s="80" t="s">
        <v>54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79">
        <v>56</v>
      </c>
      <c r="E289" s="96" t="s">
        <v>71</v>
      </c>
      <c r="F289" s="96"/>
      <c r="G289" s="80" t="s">
        <v>54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79">
        <v>57</v>
      </c>
      <c r="E290" s="96" t="s">
        <v>113</v>
      </c>
      <c r="F290" s="96"/>
      <c r="G290" s="80" t="s">
        <v>54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79">
        <v>58</v>
      </c>
      <c r="E291" s="96" t="s">
        <v>114</v>
      </c>
      <c r="F291" s="96"/>
      <c r="G291" s="80" t="s">
        <v>54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79">
        <v>59</v>
      </c>
      <c r="E292" s="96" t="s">
        <v>115</v>
      </c>
      <c r="F292" s="96"/>
      <c r="G292" s="80" t="s">
        <v>54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79">
        <v>60</v>
      </c>
      <c r="E293" s="96" t="s">
        <v>116</v>
      </c>
      <c r="F293" s="96"/>
      <c r="G293" s="80" t="s">
        <v>54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79">
        <v>61</v>
      </c>
      <c r="E294" s="96" t="s">
        <v>73</v>
      </c>
      <c r="F294" s="96"/>
      <c r="G294" s="80" t="s">
        <v>54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thickBot="1" x14ac:dyDescent="0.3">
      <c r="A295" s="4"/>
      <c r="B295" s="5"/>
      <c r="C295" s="5"/>
      <c r="D295" s="75">
        <v>62</v>
      </c>
      <c r="E295" s="117" t="s">
        <v>53</v>
      </c>
      <c r="F295" s="117"/>
      <c r="G295" s="69" t="s">
        <v>54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100000000000001" customHeight="1" thickBot="1" x14ac:dyDescent="0.3">
      <c r="A296" s="4"/>
      <c r="B296" s="5"/>
      <c r="C296" s="5"/>
      <c r="D296" s="81"/>
      <c r="E296" s="82"/>
      <c r="F296" s="82"/>
      <c r="G296" s="81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1" customHeight="1" thickBot="1" x14ac:dyDescent="0.3">
      <c r="A297" s="4"/>
      <c r="B297" s="5"/>
      <c r="C297" s="5"/>
      <c r="D297" s="5"/>
      <c r="E297" s="115" t="s">
        <v>5</v>
      </c>
      <c r="F297" s="116"/>
      <c r="G297" s="83">
        <f>SUM(G234:G295)</f>
        <v>2652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5"/>
      <c r="D298" s="9"/>
      <c r="E298" s="24"/>
      <c r="F298" s="24"/>
      <c r="G298" s="2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thickBot="1" x14ac:dyDescent="0.3">
      <c r="A299" s="4"/>
      <c r="B299" s="5"/>
      <c r="C299" s="5"/>
      <c r="D299" s="5"/>
      <c r="E299" s="22"/>
      <c r="F299" s="22"/>
      <c r="G299" s="23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95" customHeight="1" thickBot="1" x14ac:dyDescent="0.3">
      <c r="A300" s="4"/>
      <c r="B300" s="113" t="s">
        <v>23</v>
      </c>
      <c r="C300" s="114"/>
      <c r="D300" s="114"/>
      <c r="E300" s="114"/>
      <c r="F300" s="114"/>
      <c r="G300" s="114"/>
      <c r="H300" s="114"/>
      <c r="I300" s="114"/>
      <c r="J300" s="114"/>
      <c r="K300" s="114"/>
      <c r="L300" s="114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s="3" customFormat="1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9"/>
      <c r="M311" s="26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9"/>
      <c r="M312" s="9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100000000000001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</sheetData>
  <mergeCells count="130">
    <mergeCell ref="B13:M13"/>
    <mergeCell ref="B14:M14"/>
    <mergeCell ref="E271:F271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54:F254"/>
    <mergeCell ref="E267:F267"/>
    <mergeCell ref="E235:F235"/>
    <mergeCell ref="E242:F242"/>
    <mergeCell ref="E236:F236"/>
    <mergeCell ref="E268:F268"/>
    <mergeCell ref="C18:F18"/>
    <mergeCell ref="B300:L300"/>
    <mergeCell ref="E257:F257"/>
    <mergeCell ref="E288:F288"/>
    <mergeCell ref="E287:F287"/>
    <mergeCell ref="E289:F289"/>
    <mergeCell ref="E262:F262"/>
    <mergeCell ref="E269:F269"/>
    <mergeCell ref="E270:F270"/>
    <mergeCell ref="E297:F297"/>
    <mergeCell ref="E265:F265"/>
    <mergeCell ref="E266:F266"/>
    <mergeCell ref="E263:F263"/>
    <mergeCell ref="E272:F272"/>
    <mergeCell ref="E273:F273"/>
    <mergeCell ref="E274:F274"/>
    <mergeCell ref="E275:F275"/>
    <mergeCell ref="E295:F295"/>
    <mergeCell ref="E286:F286"/>
    <mergeCell ref="E276:F276"/>
    <mergeCell ref="E260:F260"/>
    <mergeCell ref="E261:F261"/>
    <mergeCell ref="E281:F281"/>
    <mergeCell ref="E282:F282"/>
    <mergeCell ref="E284:F284"/>
    <mergeCell ref="E256:F256"/>
    <mergeCell ref="H49:I49"/>
    <mergeCell ref="E253:F253"/>
    <mergeCell ref="E252:F252"/>
    <mergeCell ref="E255:F255"/>
    <mergeCell ref="H55:I55"/>
    <mergeCell ref="E285:F285"/>
    <mergeCell ref="E294:F294"/>
    <mergeCell ref="E290:F290"/>
    <mergeCell ref="E291:F291"/>
    <mergeCell ref="E292:F292"/>
    <mergeCell ref="E293:F293"/>
    <mergeCell ref="E277:F277"/>
    <mergeCell ref="E278:F278"/>
    <mergeCell ref="E279:F279"/>
    <mergeCell ref="E280:F280"/>
    <mergeCell ref="E283:F283"/>
    <mergeCell ref="E234:F234"/>
    <mergeCell ref="E237:F237"/>
    <mergeCell ref="E91:H91"/>
    <mergeCell ref="E89:H89"/>
    <mergeCell ref="E90:H90"/>
    <mergeCell ref="E93:H93"/>
    <mergeCell ref="E239:F239"/>
    <mergeCell ref="H18:L18"/>
    <mergeCell ref="E264:F264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9:F259"/>
    <mergeCell ref="E258:F258"/>
    <mergeCell ref="E251:F251"/>
    <mergeCell ref="E247:F247"/>
    <mergeCell ref="E245:F245"/>
    <mergeCell ref="E244:F244"/>
    <mergeCell ref="E248:F248"/>
    <mergeCell ref="E250:F250"/>
    <mergeCell ref="E240:F240"/>
    <mergeCell ref="E146:H146"/>
    <mergeCell ref="E238:F238"/>
    <mergeCell ref="E175:H175"/>
    <mergeCell ref="D233:G233"/>
    <mergeCell ref="E174:H174"/>
    <mergeCell ref="E176:H176"/>
    <mergeCell ref="D199:J199"/>
    <mergeCell ref="E249:F249"/>
    <mergeCell ref="E241:F241"/>
    <mergeCell ref="E243:F243"/>
    <mergeCell ref="E246:F246"/>
    <mergeCell ref="E200:H200"/>
    <mergeCell ref="E201:H201"/>
    <mergeCell ref="E202:H202"/>
    <mergeCell ref="E203:H203"/>
    <mergeCell ref="E204:H204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Mayo 2022</vt:lpstr>
      <vt:lpstr>'Estadística Mayo 2022'!Área_de_impresión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2022-06-20T15:25:38Z</dcterms:modified>
</cp:coreProperties>
</file>